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00" windowWidth="10455" windowHeight="4440" tabRatio="594"/>
  </bookViews>
  <sheets>
    <sheet name="Sheet1" sheetId="4" r:id="rId1"/>
    <sheet name="Sheet4" sheetId="6" r:id="rId2"/>
    <sheet name="Sheet3" sheetId="7" r:id="rId3"/>
  </sheets>
  <definedNames>
    <definedName name="_xlnm.Print_Titles" localSheetId="0">Sheet1!$5:$5</definedName>
    <definedName name="_xlnm.Print_Titles" localSheetId="1">Sheet4!$4:$4</definedName>
  </definedNames>
  <calcPr calcId="145621"/>
</workbook>
</file>

<file path=xl/calcChain.xml><?xml version="1.0" encoding="utf-8"?>
<calcChain xmlns="http://schemas.openxmlformats.org/spreadsheetml/2006/main">
  <c r="Q41" i="4" l="1"/>
  <c r="P41" i="4"/>
  <c r="N41" i="4"/>
  <c r="M41" i="4"/>
  <c r="G4" i="7"/>
  <c r="J40" i="6" l="1"/>
  <c r="J39" i="6"/>
  <c r="M4" i="7" l="1"/>
  <c r="J4" i="7"/>
  <c r="Q40" i="4" l="1"/>
  <c r="P40" i="4"/>
  <c r="P39" i="4"/>
  <c r="Q39" i="4" s="1"/>
  <c r="Q38" i="4"/>
  <c r="P38" i="4"/>
  <c r="P37" i="4"/>
  <c r="Q37" i="4" s="1"/>
  <c r="P36" i="4" l="1"/>
  <c r="Q36" i="4" s="1"/>
  <c r="U4" i="7" l="1"/>
  <c r="T4" i="7"/>
  <c r="P24" i="4"/>
  <c r="Q24" i="4" s="1"/>
  <c r="P25" i="4"/>
  <c r="Q25" i="4" s="1"/>
  <c r="P26" i="4"/>
  <c r="Q26" i="4" s="1"/>
  <c r="P27" i="4"/>
  <c r="Q27" i="4" s="1"/>
  <c r="P28" i="4"/>
  <c r="Q28" i="4" s="1"/>
  <c r="P29" i="4"/>
  <c r="Q29" i="4" s="1"/>
  <c r="P30" i="4"/>
  <c r="Q30" i="4" s="1"/>
  <c r="P31" i="4"/>
  <c r="Q31" i="4" s="1"/>
  <c r="P32" i="4"/>
  <c r="Q32" i="4" s="1"/>
  <c r="P33" i="4"/>
  <c r="Q33" i="4" s="1"/>
  <c r="P34" i="4"/>
  <c r="Q34" i="4" s="1"/>
  <c r="P35" i="4"/>
  <c r="Q35" i="4" s="1"/>
  <c r="P23" i="4"/>
  <c r="Q23" i="4" s="1"/>
  <c r="P8" i="4"/>
  <c r="Q8" i="4" s="1"/>
  <c r="P9" i="4"/>
  <c r="Q9" i="4" s="1"/>
  <c r="P10" i="4"/>
  <c r="Q10" i="4" s="1"/>
  <c r="P11" i="4"/>
  <c r="Q11" i="4" s="1"/>
  <c r="P12" i="4"/>
  <c r="Q12" i="4" s="1"/>
  <c r="P13" i="4"/>
  <c r="Q13" i="4" s="1"/>
  <c r="P14" i="4"/>
  <c r="Q14" i="4" s="1"/>
  <c r="P15" i="4"/>
  <c r="Q15" i="4" s="1"/>
  <c r="P16" i="4"/>
  <c r="Q16" i="4" s="1"/>
  <c r="P17" i="4"/>
  <c r="Q17" i="4" s="1"/>
  <c r="P18" i="4"/>
  <c r="Q18" i="4" s="1"/>
  <c r="P19" i="4"/>
  <c r="Q19" i="4" s="1"/>
  <c r="P20" i="4"/>
  <c r="Q20" i="4" s="1"/>
  <c r="P21" i="4"/>
  <c r="Q21" i="4" s="1"/>
  <c r="P22" i="4"/>
  <c r="Q22" i="4" s="1"/>
  <c r="P7" i="4"/>
  <c r="Q7" i="4" s="1"/>
  <c r="V4" i="7" l="1"/>
  <c r="P4" i="7"/>
  <c r="S4" i="7" l="1"/>
  <c r="J38" i="6" l="1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</calcChain>
</file>

<file path=xl/sharedStrings.xml><?xml version="1.0" encoding="utf-8"?>
<sst xmlns="http://schemas.openxmlformats.org/spreadsheetml/2006/main" count="794" uniqueCount="198">
  <si>
    <t>Student 
Name</t>
  </si>
  <si>
    <t>Father Name</t>
  </si>
  <si>
    <t>BOYS/GIRLS</t>
  </si>
  <si>
    <t>CATEGORY 2(E), 2(D)</t>
  </si>
  <si>
    <t>SUBCATGORY</t>
  </si>
  <si>
    <t>ADDRESS OF THE CHILD</t>
  </si>
  <si>
    <t>SCHOOL NAME AND ADDRESS</t>
  </si>
  <si>
    <t>CLASS IN WHICH STUDYING PRESENT</t>
  </si>
  <si>
    <t>REIMBURSEMENT</t>
  </si>
  <si>
    <t>FREE TEXT BOOK AMOUNT</t>
  </si>
  <si>
    <t>FREE DRESS AMOUNT</t>
  </si>
  <si>
    <t>TOTAL ATTENDANCE</t>
  </si>
  <si>
    <t>amount</t>
  </si>
  <si>
    <t>BANK NAME BRANCH</t>
  </si>
  <si>
    <t>CHILDREN ACC. NO.</t>
  </si>
  <si>
    <t>IFSC CODE</t>
  </si>
  <si>
    <t>2E</t>
  </si>
  <si>
    <t>CRC NAME</t>
  </si>
  <si>
    <t xml:space="preserve">MDM </t>
  </si>
  <si>
    <t>NAME OF THE STUDENT</t>
  </si>
  <si>
    <t>CLASS IN WHICH STUDYING</t>
  </si>
  <si>
    <t>NO. OF MONTH STUDENT STUDIED</t>
  </si>
  <si>
    <t>FEE ANNOUNCED BY SCHOOL (PER CHILD MAX.</t>
  </si>
  <si>
    <t>TOTAL REIMBURSEMENT IN RUPEES</t>
  </si>
  <si>
    <t>PATELNAGAR</t>
  </si>
  <si>
    <t>dk;kZy;&amp; [k.M f'k{kk vf/kdkjh@CykWd lalk/ku dsUnz jk;iqj</t>
  </si>
  <si>
    <t>SCHOOL  ACC. NO.</t>
  </si>
  <si>
    <t>VI</t>
  </si>
  <si>
    <t>V</t>
  </si>
  <si>
    <t>IV</t>
  </si>
  <si>
    <t>III</t>
  </si>
  <si>
    <t>II</t>
  </si>
  <si>
    <t>I</t>
  </si>
  <si>
    <t>UKG</t>
  </si>
  <si>
    <t>LKG</t>
  </si>
  <si>
    <t>VIII</t>
  </si>
  <si>
    <t>GIRL</t>
  </si>
  <si>
    <t>BOY</t>
  </si>
  <si>
    <t>TOTAL ENROLMENT GIVEN IN ACADEMIC YEAR 2023-24</t>
  </si>
  <si>
    <t>TOTAL ENROLMENT OF THE SCHOOL UNDER SECTION 12RTE ACT IN ACEDEMIC YEAR 2023-24</t>
  </si>
  <si>
    <t xml:space="preserve">NO OF CHILDREND FOR REIMBURSEMENT 2023-24 </t>
  </si>
  <si>
    <t>REIMBURSEMENT MADE TO PRIVATE SCHOOL 2023-24</t>
  </si>
  <si>
    <t>REIMBURSEMENT MADE TO CHILDREN ADMITTED IN P. SCHOOL (CHILDREN.UNIFORM. MDM)</t>
  </si>
  <si>
    <t xml:space="preserve">DETAIL OF AMOUNT </t>
  </si>
  <si>
    <t>SNO</t>
  </si>
  <si>
    <t>BLOCK</t>
  </si>
  <si>
    <t>NAME OF SCHOOL</t>
  </si>
  <si>
    <t xml:space="preserve">UDISE CODE </t>
  </si>
  <si>
    <t>ENROLMENT IN NUR   LKG\UKG</t>
  </si>
  <si>
    <t>ENROLMENT IN CLASS 1-8</t>
  </si>
  <si>
    <t>TOTAL</t>
  </si>
  <si>
    <t>ENROLMENT IN NUR CLASS     LKG\UKG</t>
  </si>
  <si>
    <t>NUR CLASS     LKG\UKG</t>
  </si>
  <si>
    <t>CLASS 1 AND ABOVE</t>
  </si>
  <si>
    <t xml:space="preserve">TOTAL </t>
  </si>
  <si>
    <t>NUR CLASS   LKG\UKG</t>
  </si>
  <si>
    <t>NUR CLASS LKG\UKG</t>
  </si>
  <si>
    <t xml:space="preserve">AMOUNT FOR CHILDREN IN NURSURY </t>
  </si>
  <si>
    <t>AMOUNT FOR CHILDREN CLASS 1 AND ABOVE</t>
  </si>
  <si>
    <t xml:space="preserve">TOTAL AMOUNT REMBUSMENT TO SCHOOL AND CHILDREN </t>
  </si>
  <si>
    <t>RAIPUR</t>
  </si>
  <si>
    <t>Class Roll No.</t>
  </si>
  <si>
    <t>Block Name</t>
  </si>
  <si>
    <t>YEAR of Admission</t>
  </si>
  <si>
    <t xml:space="preserve">o"kZ 2011&amp;12   es izosf'kr gksdj o"kZ 2023&amp;24 esa d{kk ulZjh dsth 1 2 3 4 5 6 7 8 rd esa izosf'kr@v/;;ujr cPpksa gsrq izfrcPpk izfriwfrZ O;; dk ek¡x i= </t>
  </si>
  <si>
    <t>o"kZ 2011&amp;12    es izosf'kr gksdj o"kZ 2023&amp;24 esa d{kk ulZjh dsth 1 2 3 4 5 6 7 8 rd esa izosf'kr@v/;;ujr cPpksa gsrq izfrcPpk izfriwfrZ O;; dk ek¡x i= ¼cPpksa gsrq½</t>
  </si>
  <si>
    <t>SGRR PUBLIC SCHOOL RAJA ROAD DEHRA DUN</t>
  </si>
  <si>
    <t>CHUKHUWALA</t>
  </si>
  <si>
    <t>JAYKARAN</t>
  </si>
  <si>
    <t>ANSHU</t>
  </si>
  <si>
    <t>25, AKHARA MOHALLA D.DUN</t>
  </si>
  <si>
    <t xml:space="preserve">SGRR P/S RAJA ROAD </t>
  </si>
  <si>
    <t>PNB RAJA ROAD, D.DUN</t>
  </si>
  <si>
    <t>1843001700006138</t>
  </si>
  <si>
    <t>PUNB0184300</t>
  </si>
  <si>
    <t>AZEEM AHMED</t>
  </si>
  <si>
    <t>NASEER AHMED</t>
  </si>
  <si>
    <t>42/26 INAMULLA BUILDING, D.DUN</t>
  </si>
  <si>
    <t>1843001500013851</t>
  </si>
  <si>
    <t>MADIHA QURESHI</t>
  </si>
  <si>
    <t>DILSHAD AHMED QURESHI</t>
  </si>
  <si>
    <t>64 MACCHI BAZAR, D.DUN</t>
  </si>
  <si>
    <t>1843001500013684</t>
  </si>
  <si>
    <t>MEHZABI</t>
  </si>
  <si>
    <t>MATLOOB AHMED</t>
  </si>
  <si>
    <t>43 GANDHI ROAD, D.DUN</t>
  </si>
  <si>
    <t>1843001500014063</t>
  </si>
  <si>
    <t>PRINCE</t>
  </si>
  <si>
    <t>SACHIN</t>
  </si>
  <si>
    <t>64 MOTI BAZAR, D.DUN</t>
  </si>
  <si>
    <t>1843001500013596</t>
  </si>
  <si>
    <t>ALINA ANSARI</t>
  </si>
  <si>
    <t>SAEID AHMED</t>
  </si>
  <si>
    <t>1843001500015910</t>
  </si>
  <si>
    <t>HIFZA</t>
  </si>
  <si>
    <t>FAISAL KHAN</t>
  </si>
  <si>
    <t>1843001500015083</t>
  </si>
  <si>
    <t>YASHRA</t>
  </si>
  <si>
    <t>1843001500015938</t>
  </si>
  <si>
    <t>ARMAN</t>
  </si>
  <si>
    <t>JAMALUDDIN</t>
  </si>
  <si>
    <t>1843001500017565</t>
  </si>
  <si>
    <t>MOHD WAHAB</t>
  </si>
  <si>
    <t>NAFISH AHMED</t>
  </si>
  <si>
    <t>43/26 GANDHI ROAD, D.DUN</t>
  </si>
  <si>
    <t>1843001500017820</t>
  </si>
  <si>
    <t>NOOR FATIMA</t>
  </si>
  <si>
    <t>PUNJAB &amp; SIND BANK GANDHI ROAD, D.DUN</t>
  </si>
  <si>
    <t>00051000016594</t>
  </si>
  <si>
    <t>PSIB0000005</t>
  </si>
  <si>
    <t>SABA ZEHRA</t>
  </si>
  <si>
    <t>SARFARAZ HUSSAIN</t>
  </si>
  <si>
    <t>38/34 GANDHI ROAD, D.DUN</t>
  </si>
  <si>
    <t>1843001500017574</t>
  </si>
  <si>
    <t>AYESHA</t>
  </si>
  <si>
    <t>SALEEM AHMED</t>
  </si>
  <si>
    <t>28 DHAMAWALA, D.DUN</t>
  </si>
  <si>
    <t>1843001500018962</t>
  </si>
  <si>
    <t>RADHIKA SHARMA</t>
  </si>
  <si>
    <t>DEEPAK SHARMA</t>
  </si>
  <si>
    <t>177 MOTI BAZAR D.DUN</t>
  </si>
  <si>
    <t>1843001500018528</t>
  </si>
  <si>
    <t>ANAMIYA ANSARI</t>
  </si>
  <si>
    <t>MOHD RASHID</t>
  </si>
  <si>
    <t>1843001500018917</t>
  </si>
  <si>
    <t>ZARA ANSARI</t>
  </si>
  <si>
    <t>MOHD WASEEM</t>
  </si>
  <si>
    <t>1843001500018926</t>
  </si>
  <si>
    <t>ALIM RAZA</t>
  </si>
  <si>
    <t>2D</t>
  </si>
  <si>
    <t>1843001500019448</t>
  </si>
  <si>
    <t>MOHD AMIR</t>
  </si>
  <si>
    <t>1843001500019420</t>
  </si>
  <si>
    <t>UMAR MIRZA</t>
  </si>
  <si>
    <t>DANISH BEG</t>
  </si>
  <si>
    <t>1843000100252620</t>
  </si>
  <si>
    <t>INAYA MIRZA</t>
  </si>
  <si>
    <t>MANAVVAR BEG</t>
  </si>
  <si>
    <t>50 DHAMAWALA, D.DUN</t>
  </si>
  <si>
    <t>1843001500020222</t>
  </si>
  <si>
    <t>ZYNAH AJAM</t>
  </si>
  <si>
    <t>AJAM AHMED</t>
  </si>
  <si>
    <t>1843001500020231</t>
  </si>
  <si>
    <t>MOHAMMAD AYAAN</t>
  </si>
  <si>
    <t>PNB CLOCK TOWER, D.DUN</t>
  </si>
  <si>
    <t>3713000104110901</t>
  </si>
  <si>
    <t>PUNB0371300</t>
  </si>
  <si>
    <t>MOHAMMAD ABDULLA</t>
  </si>
  <si>
    <t>MOHAMMAD KAPUTUDIN</t>
  </si>
  <si>
    <t>80 DHAMAWALA, D.DUN</t>
  </si>
  <si>
    <t>1843001500019703</t>
  </si>
  <si>
    <t>KULSUM</t>
  </si>
  <si>
    <t>NADEEM</t>
  </si>
  <si>
    <t>1843001500019624</t>
  </si>
  <si>
    <t>INAYA</t>
  </si>
  <si>
    <t>MOHAMMAD DILSHAD</t>
  </si>
  <si>
    <t>1843001500019660</t>
  </si>
  <si>
    <t>ALINA PARVEEN</t>
  </si>
  <si>
    <t>FIROZ AHMED</t>
  </si>
  <si>
    <t>14 NAYA NAGAR, GANDHI ROAD, D.DUN</t>
  </si>
  <si>
    <t>1843001500019615</t>
  </si>
  <si>
    <t>HUMAID</t>
  </si>
  <si>
    <t>MOHSIN</t>
  </si>
  <si>
    <t>1843000100253081</t>
  </si>
  <si>
    <t>HUDA FATIMA</t>
  </si>
  <si>
    <t>MOHD TAHSEEN</t>
  </si>
  <si>
    <t>1843001500020213</t>
  </si>
  <si>
    <t>AAHIL AHMAD</t>
  </si>
  <si>
    <t>SHANAVAZ AHMAD</t>
  </si>
  <si>
    <t>1843001500020204</t>
  </si>
  <si>
    <t>AL KABEER</t>
  </si>
  <si>
    <t>MOHAMMDDIN</t>
  </si>
  <si>
    <t>SN</t>
  </si>
  <si>
    <t>1843001500020639</t>
  </si>
  <si>
    <t>JANVI</t>
  </si>
  <si>
    <t>SUMIT KUMAR</t>
  </si>
  <si>
    <t>DANDIPUR MOHALLAL, D.DUN</t>
  </si>
  <si>
    <t>1843001500020648</t>
  </si>
  <si>
    <t>RAHIB ANSARI</t>
  </si>
  <si>
    <t>RASHID AHMAD</t>
  </si>
  <si>
    <t>1843001500020657</t>
  </si>
  <si>
    <t>NAMIRA MIRZA</t>
  </si>
  <si>
    <t>DANISH BAIG</t>
  </si>
  <si>
    <t>1843000100256796</t>
  </si>
  <si>
    <t>IMRAN AHMED</t>
  </si>
  <si>
    <t>MOTI BAZAR D.DUN</t>
  </si>
  <si>
    <t>41625796201</t>
  </si>
  <si>
    <t>SBIN0001284</t>
  </si>
  <si>
    <t>SBI PALTAN BAZAR, D.DUN</t>
  </si>
  <si>
    <t>AHIRA PARVEEN</t>
  </si>
  <si>
    <t>MOHAMMAD ALIM</t>
  </si>
  <si>
    <t>LEFT ON AUG 2023</t>
  </si>
  <si>
    <t>1843000100205808</t>
  </si>
  <si>
    <t>ADM YEAR</t>
  </si>
  <si>
    <t>School wise detail of fee reimbusment for year 2023-24 (Table-A)</t>
  </si>
  <si>
    <t>05050525903</t>
  </si>
  <si>
    <t>LEFT THE SCHOOL ON AUG 2023</t>
  </si>
  <si>
    <t>TOTAL=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</si>
</sst>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2"/>
      <name val="Calibri"/>
    </font>
    <font>
      <b/>
      <sz val="10"/>
      <name val="Verdana"/>
    </font>
    <font>
      <b/>
      <sz val="10"/>
      <name val="Verdana"/>
      <family val="2"/>
    </font>
    <font>
      <sz val="9"/>
      <name val="Verdana"/>
      <family val="2"/>
    </font>
    <font>
      <sz val="12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22"/>
      <name val="Kruti Dev 010"/>
    </font>
    <font>
      <sz val="18"/>
      <name val="Kruti Dev 010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9"/>
      <color theme="1"/>
      <name val="Cambria"/>
      <family val="1"/>
      <scheme val="maj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Verdana"/>
      <family val="2"/>
    </font>
    <font>
      <sz val="8"/>
      <name val="Arial"/>
      <family val="2"/>
    </font>
    <font>
      <b/>
      <sz val="25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name val="Kruti Dev 010"/>
    </font>
    <font>
      <b/>
      <sz val="14"/>
      <name val="Kruti Dev 010"/>
    </font>
    <font>
      <sz val="10"/>
      <color theme="1"/>
      <name val="Calibri"/>
      <family val="2"/>
      <scheme val="minor"/>
    </font>
    <font>
      <b/>
      <sz val="7"/>
      <name val="Verdana"/>
      <family val="2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4">
    <xf numFmtId="0" fontId="0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</cellStyleXfs>
  <cellXfs count="107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5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6" fillId="2" borderId="1" xfId="0" quotePrefix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 wrapText="1"/>
    </xf>
    <xf numFmtId="0" fontId="15" fillId="0" borderId="11" xfId="5" applyFont="1" applyBorder="1" applyAlignment="1">
      <alignment horizontal="center" vertical="center"/>
    </xf>
    <xf numFmtId="1" fontId="14" fillId="0" borderId="11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6" fillId="2" borderId="11" xfId="0" quotePrefix="1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5" fillId="0" borderId="1" xfId="5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6" fillId="0" borderId="1" xfId="0" quotePrefix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Border="1" applyAlignme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1" xfId="5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49" fontId="22" fillId="0" borderId="1" xfId="0" quotePrefix="1" applyNumberFormat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 wrapText="1"/>
    </xf>
    <xf numFmtId="0" fontId="23" fillId="0" borderId="1" xfId="1" applyFont="1" applyFill="1" applyBorder="1" applyAlignment="1">
      <alignment horizontal="center" vertical="center" wrapText="1"/>
    </xf>
    <xf numFmtId="0" fontId="23" fillId="0" borderId="13" xfId="1" applyFont="1" applyBorder="1" applyAlignment="1">
      <alignment horizontal="center" vertical="center" wrapText="1"/>
    </xf>
    <xf numFmtId="0" fontId="23" fillId="0" borderId="14" xfId="1" applyFont="1" applyBorder="1" applyAlignment="1">
      <alignment horizontal="center" vertical="center" wrapText="1"/>
    </xf>
    <xf numFmtId="0" fontId="23" fillId="0" borderId="14" xfId="1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49" fontId="22" fillId="0" borderId="11" xfId="0" quotePrefix="1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0" fontId="23" fillId="0" borderId="17" xfId="1" applyFont="1" applyFill="1" applyBorder="1" applyAlignment="1">
      <alignment horizontal="center" vertical="center" wrapText="1"/>
    </xf>
    <xf numFmtId="0" fontId="23" fillId="0" borderId="9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/>
    </xf>
    <xf numFmtId="0" fontId="23" fillId="0" borderId="3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1" xfId="0" quotePrefix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5" fillId="0" borderId="22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1" fontId="25" fillId="0" borderId="22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8" fillId="0" borderId="0" xfId="12" applyFont="1" applyBorder="1" applyAlignment="1">
      <alignment horizontal="center" vertical="center"/>
    </xf>
    <xf numFmtId="0" fontId="9" fillId="2" borderId="4" xfId="12" applyFont="1" applyFill="1" applyBorder="1" applyAlignment="1">
      <alignment horizontal="center" vertical="center"/>
    </xf>
    <xf numFmtId="0" fontId="9" fillId="2" borderId="5" xfId="12" applyFont="1" applyFill="1" applyBorder="1" applyAlignment="1">
      <alignment horizontal="center" vertical="center"/>
    </xf>
    <xf numFmtId="0" fontId="9" fillId="2" borderId="6" xfId="12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20" fillId="0" borderId="0" xfId="13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1" fillId="2" borderId="0" xfId="13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</cellXfs>
  <cellStyles count="14">
    <cellStyle name="Normal" xfId="0" builtinId="0"/>
    <cellStyle name="Normal 10" xfId="9"/>
    <cellStyle name="Normal 11" xfId="10"/>
    <cellStyle name="Normal 12" xfId="11"/>
    <cellStyle name="Normal 16" xfId="13"/>
    <cellStyle name="Normal 19" xfId="12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20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4"/>
  <sheetViews>
    <sheetView tabSelected="1" zoomScaleNormal="100" workbookViewId="0">
      <selection activeCell="K32" sqref="K32"/>
    </sheetView>
  </sheetViews>
  <sheetFormatPr defaultRowHeight="15" x14ac:dyDescent="0.25"/>
  <cols>
    <col min="1" max="1" width="3.7109375" style="6" customWidth="1"/>
    <col min="2" max="2" width="5.85546875" style="6" customWidth="1"/>
    <col min="3" max="3" width="6.140625" style="6" bestFit="1" customWidth="1"/>
    <col min="4" max="4" width="13" style="6" customWidth="1"/>
    <col min="5" max="5" width="19" style="6" customWidth="1"/>
    <col min="6" max="6" width="6.28515625" style="6" customWidth="1"/>
    <col min="7" max="7" width="3.7109375" style="6" customWidth="1"/>
    <col min="8" max="8" width="3.28515625" style="6" customWidth="1"/>
    <col min="9" max="9" width="17.42578125" style="6" customWidth="1"/>
    <col min="10" max="10" width="23.7109375" style="6" customWidth="1"/>
    <col min="11" max="11" width="21.5703125" style="6" customWidth="1"/>
    <col min="12" max="12" width="4.42578125" style="6" customWidth="1"/>
    <col min="13" max="14" width="6" style="6" bestFit="1" customWidth="1"/>
    <col min="15" max="15" width="3.85546875" style="6" customWidth="1"/>
    <col min="16" max="16" width="9" style="6" bestFit="1" customWidth="1"/>
    <col min="17" max="17" width="6.140625" style="6" bestFit="1" customWidth="1"/>
    <col min="18" max="18" width="17.140625" style="6" customWidth="1"/>
    <col min="19" max="19" width="16.5703125" style="6" customWidth="1"/>
    <col min="20" max="20" width="12.5703125" style="6" customWidth="1"/>
    <col min="21" max="21" width="7.7109375" style="6" customWidth="1"/>
    <col min="22" max="22" width="10.42578125" style="6" bestFit="1" customWidth="1"/>
    <col min="23" max="16384" width="9.140625" style="6"/>
  </cols>
  <sheetData>
    <row r="1" spans="1:21" ht="23.25" x14ac:dyDescent="0.25">
      <c r="A1" s="91" t="s">
        <v>66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</row>
    <row r="2" spans="1:21" ht="19.5" customHeight="1" thickBot="1" x14ac:dyDescent="0.3">
      <c r="A2" s="87" t="s">
        <v>25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</row>
    <row r="3" spans="1:21" ht="23.25" x14ac:dyDescent="0.25">
      <c r="A3" s="88" t="s">
        <v>65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90"/>
    </row>
    <row r="4" spans="1:21" x14ac:dyDescent="0.25">
      <c r="A4" s="17"/>
      <c r="B4" s="18"/>
      <c r="C4" s="18"/>
      <c r="D4" s="18"/>
      <c r="E4" s="18"/>
      <c r="F4" s="18"/>
      <c r="G4" s="18"/>
      <c r="H4" s="18"/>
      <c r="I4" s="18"/>
      <c r="J4" s="19"/>
      <c r="K4" s="18"/>
      <c r="L4" s="92" t="s">
        <v>8</v>
      </c>
      <c r="M4" s="92"/>
      <c r="N4" s="92"/>
      <c r="O4" s="92"/>
      <c r="P4" s="92"/>
      <c r="Q4" s="92"/>
      <c r="R4" s="18"/>
      <c r="S4" s="18"/>
      <c r="T4" s="18"/>
      <c r="U4" s="20"/>
    </row>
    <row r="5" spans="1:21" ht="127.5" customHeight="1" x14ac:dyDescent="0.25">
      <c r="A5" s="69" t="s">
        <v>172</v>
      </c>
      <c r="B5" s="58" t="s">
        <v>61</v>
      </c>
      <c r="C5" s="58" t="s">
        <v>62</v>
      </c>
      <c r="D5" s="58" t="s">
        <v>17</v>
      </c>
      <c r="E5" s="70" t="s">
        <v>0</v>
      </c>
      <c r="F5" s="58" t="s">
        <v>2</v>
      </c>
      <c r="G5" s="58" t="s">
        <v>3</v>
      </c>
      <c r="H5" s="58" t="s">
        <v>4</v>
      </c>
      <c r="I5" s="58" t="s">
        <v>1</v>
      </c>
      <c r="J5" s="58" t="s">
        <v>5</v>
      </c>
      <c r="K5" s="58" t="s">
        <v>6</v>
      </c>
      <c r="L5" s="59" t="s">
        <v>7</v>
      </c>
      <c r="M5" s="59" t="s">
        <v>9</v>
      </c>
      <c r="N5" s="59" t="s">
        <v>10</v>
      </c>
      <c r="O5" s="59" t="s">
        <v>11</v>
      </c>
      <c r="P5" s="59" t="s">
        <v>18</v>
      </c>
      <c r="Q5" s="59" t="s">
        <v>12</v>
      </c>
      <c r="R5" s="59" t="s">
        <v>13</v>
      </c>
      <c r="S5" s="59" t="s">
        <v>14</v>
      </c>
      <c r="T5" s="59" t="s">
        <v>15</v>
      </c>
      <c r="U5" s="71" t="s">
        <v>63</v>
      </c>
    </row>
    <row r="6" spans="1:21" ht="15" customHeight="1" x14ac:dyDescent="0.25">
      <c r="A6" s="21">
        <v>1</v>
      </c>
      <c r="B6" s="5">
        <v>2</v>
      </c>
      <c r="C6" s="5">
        <v>3</v>
      </c>
      <c r="D6" s="5">
        <v>4</v>
      </c>
      <c r="E6" s="2">
        <v>5</v>
      </c>
      <c r="F6" s="1">
        <v>6</v>
      </c>
      <c r="G6" s="1">
        <v>7</v>
      </c>
      <c r="H6" s="4">
        <v>8</v>
      </c>
      <c r="I6" s="1">
        <v>9</v>
      </c>
      <c r="J6" s="1">
        <v>10</v>
      </c>
      <c r="K6" s="1">
        <v>11</v>
      </c>
      <c r="L6" s="3">
        <v>12</v>
      </c>
      <c r="M6" s="3">
        <v>13</v>
      </c>
      <c r="N6" s="3">
        <v>14</v>
      </c>
      <c r="O6" s="3">
        <v>15</v>
      </c>
      <c r="P6" s="3">
        <v>16</v>
      </c>
      <c r="Q6" s="3">
        <v>17</v>
      </c>
      <c r="R6" s="3">
        <v>18</v>
      </c>
      <c r="S6" s="3">
        <v>19</v>
      </c>
      <c r="T6" s="3">
        <v>20</v>
      </c>
      <c r="U6" s="22">
        <v>21</v>
      </c>
    </row>
    <row r="7" spans="1:21" ht="21" x14ac:dyDescent="0.25">
      <c r="A7" s="23">
        <v>1</v>
      </c>
      <c r="B7" s="8">
        <v>69</v>
      </c>
      <c r="C7" s="8" t="s">
        <v>60</v>
      </c>
      <c r="D7" s="8" t="s">
        <v>67</v>
      </c>
      <c r="E7" s="15" t="s">
        <v>69</v>
      </c>
      <c r="F7" s="8" t="s">
        <v>37</v>
      </c>
      <c r="G7" s="8" t="s">
        <v>16</v>
      </c>
      <c r="H7" s="8"/>
      <c r="I7" s="15" t="s">
        <v>68</v>
      </c>
      <c r="J7" s="9" t="s">
        <v>70</v>
      </c>
      <c r="K7" s="10" t="s">
        <v>71</v>
      </c>
      <c r="L7" s="8" t="s">
        <v>35</v>
      </c>
      <c r="M7" s="8">
        <v>400</v>
      </c>
      <c r="N7" s="8">
        <v>600</v>
      </c>
      <c r="O7" s="8">
        <v>195</v>
      </c>
      <c r="P7" s="11">
        <f>(O7*12.34)</f>
        <v>2406.3000000000002</v>
      </c>
      <c r="Q7" s="11">
        <f>(M7+N7+P7)</f>
        <v>3406.3</v>
      </c>
      <c r="R7" s="12" t="s">
        <v>72</v>
      </c>
      <c r="S7" s="13" t="s">
        <v>73</v>
      </c>
      <c r="T7" s="14" t="s">
        <v>74</v>
      </c>
      <c r="U7" s="24">
        <v>2015</v>
      </c>
    </row>
    <row r="8" spans="1:21" ht="22.5" x14ac:dyDescent="0.25">
      <c r="A8" s="23">
        <v>2</v>
      </c>
      <c r="B8" s="8">
        <v>29</v>
      </c>
      <c r="C8" s="8" t="s">
        <v>60</v>
      </c>
      <c r="D8" s="8" t="s">
        <v>67</v>
      </c>
      <c r="E8" s="15" t="s">
        <v>75</v>
      </c>
      <c r="F8" s="8" t="s">
        <v>37</v>
      </c>
      <c r="G8" s="8" t="s">
        <v>16</v>
      </c>
      <c r="H8" s="8"/>
      <c r="I8" s="15" t="s">
        <v>76</v>
      </c>
      <c r="J8" s="15" t="s">
        <v>77</v>
      </c>
      <c r="K8" s="10" t="s">
        <v>71</v>
      </c>
      <c r="L8" s="8" t="s">
        <v>35</v>
      </c>
      <c r="M8" s="8">
        <v>400</v>
      </c>
      <c r="N8" s="8">
        <v>600</v>
      </c>
      <c r="O8" s="8">
        <v>160</v>
      </c>
      <c r="P8" s="11">
        <f t="shared" ref="P8:P22" si="0">(O8*12.34)</f>
        <v>1974.4</v>
      </c>
      <c r="Q8" s="11">
        <f t="shared" ref="Q8:Q35" si="1">(M8+N8+P8)</f>
        <v>2974.4</v>
      </c>
      <c r="R8" s="12" t="s">
        <v>72</v>
      </c>
      <c r="S8" s="13" t="s">
        <v>78</v>
      </c>
      <c r="T8" s="14" t="s">
        <v>74</v>
      </c>
      <c r="U8" s="16">
        <v>2015</v>
      </c>
    </row>
    <row r="9" spans="1:21" ht="22.5" x14ac:dyDescent="0.25">
      <c r="A9" s="23">
        <v>3</v>
      </c>
      <c r="B9" s="8">
        <v>16</v>
      </c>
      <c r="C9" s="8" t="s">
        <v>60</v>
      </c>
      <c r="D9" s="8" t="s">
        <v>67</v>
      </c>
      <c r="E9" s="15" t="s">
        <v>79</v>
      </c>
      <c r="F9" s="8" t="s">
        <v>36</v>
      </c>
      <c r="G9" s="8" t="s">
        <v>16</v>
      </c>
      <c r="H9" s="8"/>
      <c r="I9" s="15" t="s">
        <v>80</v>
      </c>
      <c r="J9" s="15" t="s">
        <v>81</v>
      </c>
      <c r="K9" s="10" t="s">
        <v>71</v>
      </c>
      <c r="L9" s="8" t="s">
        <v>35</v>
      </c>
      <c r="M9" s="8">
        <v>400</v>
      </c>
      <c r="N9" s="8">
        <v>600</v>
      </c>
      <c r="O9" s="8">
        <v>165</v>
      </c>
      <c r="P9" s="11">
        <f t="shared" si="0"/>
        <v>2036.1</v>
      </c>
      <c r="Q9" s="11">
        <f t="shared" si="1"/>
        <v>3036.1</v>
      </c>
      <c r="R9" s="12" t="s">
        <v>72</v>
      </c>
      <c r="S9" s="13" t="s">
        <v>82</v>
      </c>
      <c r="T9" s="14" t="s">
        <v>74</v>
      </c>
      <c r="U9" s="16">
        <v>2015</v>
      </c>
    </row>
    <row r="10" spans="1:21" x14ac:dyDescent="0.25">
      <c r="A10" s="23">
        <v>4</v>
      </c>
      <c r="B10" s="8">
        <v>53</v>
      </c>
      <c r="C10" s="8" t="s">
        <v>60</v>
      </c>
      <c r="D10" s="8" t="s">
        <v>67</v>
      </c>
      <c r="E10" s="15" t="s">
        <v>83</v>
      </c>
      <c r="F10" s="8" t="s">
        <v>36</v>
      </c>
      <c r="G10" s="8" t="s">
        <v>16</v>
      </c>
      <c r="H10" s="8"/>
      <c r="I10" s="15" t="s">
        <v>84</v>
      </c>
      <c r="J10" s="15" t="s">
        <v>85</v>
      </c>
      <c r="K10" s="10" t="s">
        <v>71</v>
      </c>
      <c r="L10" s="8" t="s">
        <v>35</v>
      </c>
      <c r="M10" s="8">
        <v>400</v>
      </c>
      <c r="N10" s="8">
        <v>600</v>
      </c>
      <c r="O10" s="8">
        <v>170</v>
      </c>
      <c r="P10" s="11">
        <f t="shared" si="0"/>
        <v>2097.8000000000002</v>
      </c>
      <c r="Q10" s="11">
        <f t="shared" si="1"/>
        <v>3097.8</v>
      </c>
      <c r="R10" s="12" t="s">
        <v>72</v>
      </c>
      <c r="S10" s="13" t="s">
        <v>86</v>
      </c>
      <c r="T10" s="14" t="s">
        <v>74</v>
      </c>
      <c r="U10" s="16">
        <v>2014</v>
      </c>
    </row>
    <row r="11" spans="1:21" x14ac:dyDescent="0.25">
      <c r="A11" s="23">
        <v>5</v>
      </c>
      <c r="B11" s="8">
        <v>45</v>
      </c>
      <c r="C11" s="8" t="s">
        <v>60</v>
      </c>
      <c r="D11" s="8" t="s">
        <v>67</v>
      </c>
      <c r="E11" s="15" t="s">
        <v>87</v>
      </c>
      <c r="F11" s="8" t="s">
        <v>37</v>
      </c>
      <c r="G11" s="8" t="s">
        <v>16</v>
      </c>
      <c r="H11" s="8"/>
      <c r="I11" s="15" t="s">
        <v>88</v>
      </c>
      <c r="J11" s="15" t="s">
        <v>89</v>
      </c>
      <c r="K11" s="10" t="s">
        <v>71</v>
      </c>
      <c r="L11" s="8" t="s">
        <v>35</v>
      </c>
      <c r="M11" s="8">
        <v>400</v>
      </c>
      <c r="N11" s="8">
        <v>600</v>
      </c>
      <c r="O11" s="8">
        <v>172</v>
      </c>
      <c r="P11" s="11">
        <f t="shared" si="0"/>
        <v>2122.48</v>
      </c>
      <c r="Q11" s="11">
        <f t="shared" si="1"/>
        <v>3122.48</v>
      </c>
      <c r="R11" s="12" t="s">
        <v>72</v>
      </c>
      <c r="S11" s="13" t="s">
        <v>90</v>
      </c>
      <c r="T11" s="14" t="s">
        <v>74</v>
      </c>
      <c r="U11" s="16">
        <v>2014</v>
      </c>
    </row>
    <row r="12" spans="1:21" x14ac:dyDescent="0.25">
      <c r="A12" s="23">
        <v>6</v>
      </c>
      <c r="B12" s="8">
        <v>50</v>
      </c>
      <c r="C12" s="8" t="s">
        <v>60</v>
      </c>
      <c r="D12" s="8" t="s">
        <v>67</v>
      </c>
      <c r="E12" s="15" t="s">
        <v>91</v>
      </c>
      <c r="F12" s="8" t="s">
        <v>36</v>
      </c>
      <c r="G12" s="8" t="s">
        <v>16</v>
      </c>
      <c r="H12" s="8"/>
      <c r="I12" s="15" t="s">
        <v>92</v>
      </c>
      <c r="J12" s="15" t="s">
        <v>85</v>
      </c>
      <c r="K12" s="10" t="s">
        <v>71</v>
      </c>
      <c r="L12" s="8" t="s">
        <v>27</v>
      </c>
      <c r="M12" s="8">
        <v>400</v>
      </c>
      <c r="N12" s="8">
        <v>600</v>
      </c>
      <c r="O12" s="8">
        <v>175</v>
      </c>
      <c r="P12" s="11">
        <f t="shared" si="0"/>
        <v>2159.5</v>
      </c>
      <c r="Q12" s="11">
        <f t="shared" si="1"/>
        <v>3159.5</v>
      </c>
      <c r="R12" s="12" t="s">
        <v>72</v>
      </c>
      <c r="S12" s="13" t="s">
        <v>93</v>
      </c>
      <c r="T12" s="14" t="s">
        <v>74</v>
      </c>
      <c r="U12" s="16">
        <v>2016</v>
      </c>
    </row>
    <row r="13" spans="1:21" x14ac:dyDescent="0.25">
      <c r="A13" s="23">
        <v>7</v>
      </c>
      <c r="B13" s="8">
        <v>22</v>
      </c>
      <c r="C13" s="8" t="s">
        <v>60</v>
      </c>
      <c r="D13" s="8" t="s">
        <v>67</v>
      </c>
      <c r="E13" s="15" t="s">
        <v>94</v>
      </c>
      <c r="F13" s="8" t="s">
        <v>36</v>
      </c>
      <c r="G13" s="8" t="s">
        <v>16</v>
      </c>
      <c r="H13" s="8"/>
      <c r="I13" s="15" t="s">
        <v>95</v>
      </c>
      <c r="J13" s="15" t="s">
        <v>85</v>
      </c>
      <c r="K13" s="10" t="s">
        <v>71</v>
      </c>
      <c r="L13" s="8" t="s">
        <v>27</v>
      </c>
      <c r="M13" s="8">
        <v>400</v>
      </c>
      <c r="N13" s="8">
        <v>600</v>
      </c>
      <c r="O13" s="8">
        <v>165</v>
      </c>
      <c r="P13" s="11">
        <f t="shared" si="0"/>
        <v>2036.1</v>
      </c>
      <c r="Q13" s="11">
        <f t="shared" si="1"/>
        <v>3036.1</v>
      </c>
      <c r="R13" s="12" t="s">
        <v>72</v>
      </c>
      <c r="S13" s="13" t="s">
        <v>96</v>
      </c>
      <c r="T13" s="14" t="s">
        <v>74</v>
      </c>
      <c r="U13" s="16">
        <v>2016</v>
      </c>
    </row>
    <row r="14" spans="1:21" x14ac:dyDescent="0.25">
      <c r="A14" s="23">
        <v>8</v>
      </c>
      <c r="B14" s="8">
        <v>43</v>
      </c>
      <c r="C14" s="8" t="s">
        <v>60</v>
      </c>
      <c r="D14" s="8" t="s">
        <v>67</v>
      </c>
      <c r="E14" s="15" t="s">
        <v>97</v>
      </c>
      <c r="F14" s="8" t="s">
        <v>36</v>
      </c>
      <c r="G14" s="8" t="s">
        <v>16</v>
      </c>
      <c r="H14" s="8"/>
      <c r="I14" s="15" t="s">
        <v>84</v>
      </c>
      <c r="J14" s="15" t="s">
        <v>85</v>
      </c>
      <c r="K14" s="10" t="s">
        <v>71</v>
      </c>
      <c r="L14" s="8" t="s">
        <v>27</v>
      </c>
      <c r="M14" s="8">
        <v>400</v>
      </c>
      <c r="N14" s="8">
        <v>600</v>
      </c>
      <c r="O14" s="8">
        <v>167</v>
      </c>
      <c r="P14" s="11">
        <f t="shared" si="0"/>
        <v>2060.7800000000002</v>
      </c>
      <c r="Q14" s="11">
        <f t="shared" si="1"/>
        <v>3060.78</v>
      </c>
      <c r="R14" s="12" t="s">
        <v>72</v>
      </c>
      <c r="S14" s="13" t="s">
        <v>98</v>
      </c>
      <c r="T14" s="14" t="s">
        <v>74</v>
      </c>
      <c r="U14" s="16">
        <v>2016</v>
      </c>
    </row>
    <row r="15" spans="1:21" x14ac:dyDescent="0.25">
      <c r="A15" s="23">
        <v>9</v>
      </c>
      <c r="B15" s="8">
        <v>10</v>
      </c>
      <c r="C15" s="8" t="s">
        <v>60</v>
      </c>
      <c r="D15" s="8" t="s">
        <v>67</v>
      </c>
      <c r="E15" s="15" t="s">
        <v>99</v>
      </c>
      <c r="F15" s="8" t="s">
        <v>37</v>
      </c>
      <c r="G15" s="8" t="s">
        <v>16</v>
      </c>
      <c r="H15" s="8"/>
      <c r="I15" s="15" t="s">
        <v>100</v>
      </c>
      <c r="J15" s="15" t="s">
        <v>85</v>
      </c>
      <c r="K15" s="10" t="s">
        <v>71</v>
      </c>
      <c r="L15" s="8" t="s">
        <v>28</v>
      </c>
      <c r="M15" s="8">
        <v>400</v>
      </c>
      <c r="N15" s="8">
        <v>600</v>
      </c>
      <c r="O15" s="8">
        <v>163</v>
      </c>
      <c r="P15" s="11">
        <f t="shared" si="0"/>
        <v>2011.42</v>
      </c>
      <c r="Q15" s="11">
        <f t="shared" si="1"/>
        <v>3011.42</v>
      </c>
      <c r="R15" s="12" t="s">
        <v>72</v>
      </c>
      <c r="S15" s="13" t="s">
        <v>101</v>
      </c>
      <c r="T15" s="14" t="s">
        <v>74</v>
      </c>
      <c r="U15" s="16">
        <v>2017</v>
      </c>
    </row>
    <row r="16" spans="1:21" x14ac:dyDescent="0.25">
      <c r="A16" s="23">
        <v>10</v>
      </c>
      <c r="B16" s="8">
        <v>33</v>
      </c>
      <c r="C16" s="8" t="s">
        <v>60</v>
      </c>
      <c r="D16" s="8" t="s">
        <v>67</v>
      </c>
      <c r="E16" s="15" t="s">
        <v>102</v>
      </c>
      <c r="F16" s="8" t="s">
        <v>37</v>
      </c>
      <c r="G16" s="8" t="s">
        <v>16</v>
      </c>
      <c r="H16" s="8"/>
      <c r="I16" s="15" t="s">
        <v>103</v>
      </c>
      <c r="J16" s="15" t="s">
        <v>104</v>
      </c>
      <c r="K16" s="10" t="s">
        <v>71</v>
      </c>
      <c r="L16" s="8" t="s">
        <v>28</v>
      </c>
      <c r="M16" s="8">
        <v>400</v>
      </c>
      <c r="N16" s="8">
        <v>600</v>
      </c>
      <c r="O16" s="8">
        <v>162</v>
      </c>
      <c r="P16" s="11">
        <f t="shared" si="0"/>
        <v>1999.08</v>
      </c>
      <c r="Q16" s="11">
        <f t="shared" si="1"/>
        <v>2999.08</v>
      </c>
      <c r="R16" s="12" t="s">
        <v>72</v>
      </c>
      <c r="S16" s="13" t="s">
        <v>105</v>
      </c>
      <c r="T16" s="14" t="s">
        <v>74</v>
      </c>
      <c r="U16" s="16">
        <v>2017</v>
      </c>
    </row>
    <row r="17" spans="1:22" ht="22.5" x14ac:dyDescent="0.25">
      <c r="A17" s="23">
        <v>11</v>
      </c>
      <c r="B17" s="8">
        <v>10</v>
      </c>
      <c r="C17" s="8" t="s">
        <v>60</v>
      </c>
      <c r="D17" s="8" t="s">
        <v>67</v>
      </c>
      <c r="E17" s="15" t="s">
        <v>106</v>
      </c>
      <c r="F17" s="8" t="s">
        <v>36</v>
      </c>
      <c r="G17" s="8" t="s">
        <v>16</v>
      </c>
      <c r="H17" s="8"/>
      <c r="I17" s="15" t="s">
        <v>103</v>
      </c>
      <c r="J17" s="15" t="s">
        <v>85</v>
      </c>
      <c r="K17" s="10" t="s">
        <v>71</v>
      </c>
      <c r="L17" s="8" t="s">
        <v>28</v>
      </c>
      <c r="M17" s="8">
        <v>400</v>
      </c>
      <c r="N17" s="8">
        <v>600</v>
      </c>
      <c r="O17" s="8">
        <v>163</v>
      </c>
      <c r="P17" s="11">
        <f t="shared" si="0"/>
        <v>2011.42</v>
      </c>
      <c r="Q17" s="11">
        <f t="shared" si="1"/>
        <v>3011.42</v>
      </c>
      <c r="R17" s="12" t="s">
        <v>107</v>
      </c>
      <c r="S17" s="13" t="s">
        <v>108</v>
      </c>
      <c r="T17" s="14" t="s">
        <v>109</v>
      </c>
      <c r="U17" s="16">
        <v>2017</v>
      </c>
    </row>
    <row r="18" spans="1:22" ht="15" customHeight="1" x14ac:dyDescent="0.25">
      <c r="A18" s="23">
        <v>12</v>
      </c>
      <c r="B18" s="8">
        <v>43</v>
      </c>
      <c r="C18" s="8" t="s">
        <v>60</v>
      </c>
      <c r="D18" s="8" t="s">
        <v>67</v>
      </c>
      <c r="E18" s="15" t="s">
        <v>110</v>
      </c>
      <c r="F18" s="8" t="s">
        <v>36</v>
      </c>
      <c r="G18" s="8" t="s">
        <v>16</v>
      </c>
      <c r="H18" s="8"/>
      <c r="I18" s="15" t="s">
        <v>111</v>
      </c>
      <c r="J18" s="15" t="s">
        <v>112</v>
      </c>
      <c r="K18" s="10" t="s">
        <v>71</v>
      </c>
      <c r="L18" s="8" t="s">
        <v>28</v>
      </c>
      <c r="M18" s="8">
        <v>400</v>
      </c>
      <c r="N18" s="8">
        <v>600</v>
      </c>
      <c r="O18" s="8">
        <v>174</v>
      </c>
      <c r="P18" s="11">
        <f t="shared" si="0"/>
        <v>2147.16</v>
      </c>
      <c r="Q18" s="11">
        <f t="shared" si="1"/>
        <v>3147.16</v>
      </c>
      <c r="R18" s="12" t="s">
        <v>72</v>
      </c>
      <c r="S18" s="13" t="s">
        <v>113</v>
      </c>
      <c r="T18" s="14" t="s">
        <v>74</v>
      </c>
      <c r="U18" s="16">
        <v>2017</v>
      </c>
    </row>
    <row r="19" spans="1:22" ht="15" customHeight="1" x14ac:dyDescent="0.25">
      <c r="A19" s="23">
        <v>13</v>
      </c>
      <c r="B19" s="8">
        <v>1</v>
      </c>
      <c r="C19" s="8" t="s">
        <v>60</v>
      </c>
      <c r="D19" s="8" t="s">
        <v>67</v>
      </c>
      <c r="E19" s="15" t="s">
        <v>114</v>
      </c>
      <c r="F19" s="8" t="s">
        <v>36</v>
      </c>
      <c r="G19" s="8" t="s">
        <v>16</v>
      </c>
      <c r="H19" s="8"/>
      <c r="I19" s="15" t="s">
        <v>115</v>
      </c>
      <c r="J19" s="15" t="s">
        <v>116</v>
      </c>
      <c r="K19" s="10" t="s">
        <v>71</v>
      </c>
      <c r="L19" s="8" t="s">
        <v>29</v>
      </c>
      <c r="M19" s="8">
        <v>400</v>
      </c>
      <c r="N19" s="8">
        <v>600</v>
      </c>
      <c r="O19" s="8">
        <v>168</v>
      </c>
      <c r="P19" s="11">
        <f t="shared" si="0"/>
        <v>2073.12</v>
      </c>
      <c r="Q19" s="11">
        <f t="shared" si="1"/>
        <v>3073.12</v>
      </c>
      <c r="R19" s="12" t="s">
        <v>72</v>
      </c>
      <c r="S19" s="13" t="s">
        <v>117</v>
      </c>
      <c r="T19" s="14" t="s">
        <v>74</v>
      </c>
      <c r="U19" s="16">
        <v>2019</v>
      </c>
    </row>
    <row r="20" spans="1:22" x14ac:dyDescent="0.25">
      <c r="A20" s="23">
        <v>14</v>
      </c>
      <c r="B20" s="8">
        <v>19</v>
      </c>
      <c r="C20" s="8" t="s">
        <v>60</v>
      </c>
      <c r="D20" s="8" t="s">
        <v>67</v>
      </c>
      <c r="E20" s="15" t="s">
        <v>118</v>
      </c>
      <c r="F20" s="8" t="s">
        <v>36</v>
      </c>
      <c r="G20" s="8" t="s">
        <v>16</v>
      </c>
      <c r="H20" s="8"/>
      <c r="I20" s="15" t="s">
        <v>119</v>
      </c>
      <c r="J20" s="15" t="s">
        <v>120</v>
      </c>
      <c r="K20" s="10" t="s">
        <v>71</v>
      </c>
      <c r="L20" s="8" t="s">
        <v>29</v>
      </c>
      <c r="M20" s="8">
        <v>400</v>
      </c>
      <c r="N20" s="8">
        <v>600</v>
      </c>
      <c r="O20" s="8">
        <v>166</v>
      </c>
      <c r="P20" s="11">
        <f t="shared" si="0"/>
        <v>2048.44</v>
      </c>
      <c r="Q20" s="11">
        <f t="shared" si="1"/>
        <v>3048.44</v>
      </c>
      <c r="R20" s="12" t="s">
        <v>72</v>
      </c>
      <c r="S20" s="13" t="s">
        <v>121</v>
      </c>
      <c r="T20" s="14" t="s">
        <v>74</v>
      </c>
      <c r="U20" s="16">
        <v>2018</v>
      </c>
    </row>
    <row r="21" spans="1:22" x14ac:dyDescent="0.25">
      <c r="A21" s="23">
        <v>15</v>
      </c>
      <c r="B21" s="8">
        <v>48</v>
      </c>
      <c r="C21" s="8" t="s">
        <v>60</v>
      </c>
      <c r="D21" s="8" t="s">
        <v>67</v>
      </c>
      <c r="E21" s="15" t="s">
        <v>122</v>
      </c>
      <c r="F21" s="8" t="s">
        <v>36</v>
      </c>
      <c r="G21" s="8" t="s">
        <v>16</v>
      </c>
      <c r="H21" s="8"/>
      <c r="I21" s="15" t="s">
        <v>123</v>
      </c>
      <c r="J21" s="15" t="s">
        <v>85</v>
      </c>
      <c r="K21" s="10" t="s">
        <v>71</v>
      </c>
      <c r="L21" s="8" t="s">
        <v>30</v>
      </c>
      <c r="M21" s="8">
        <v>400</v>
      </c>
      <c r="N21" s="8">
        <v>600</v>
      </c>
      <c r="O21" s="8">
        <v>170</v>
      </c>
      <c r="P21" s="11">
        <f t="shared" si="0"/>
        <v>2097.8000000000002</v>
      </c>
      <c r="Q21" s="11">
        <f t="shared" si="1"/>
        <v>3097.8</v>
      </c>
      <c r="R21" s="12" t="s">
        <v>72</v>
      </c>
      <c r="S21" s="13" t="s">
        <v>124</v>
      </c>
      <c r="T21" s="14" t="s">
        <v>74</v>
      </c>
      <c r="U21" s="16">
        <v>2019</v>
      </c>
    </row>
    <row r="22" spans="1:22" x14ac:dyDescent="0.25">
      <c r="A22" s="23">
        <v>16</v>
      </c>
      <c r="B22" s="8">
        <v>71</v>
      </c>
      <c r="C22" s="8" t="s">
        <v>60</v>
      </c>
      <c r="D22" s="8" t="s">
        <v>67</v>
      </c>
      <c r="E22" s="15" t="s">
        <v>125</v>
      </c>
      <c r="F22" s="8" t="s">
        <v>36</v>
      </c>
      <c r="G22" s="8" t="s">
        <v>16</v>
      </c>
      <c r="H22" s="8"/>
      <c r="I22" s="15" t="s">
        <v>126</v>
      </c>
      <c r="J22" s="15" t="s">
        <v>85</v>
      </c>
      <c r="K22" s="10" t="s">
        <v>71</v>
      </c>
      <c r="L22" s="8" t="s">
        <v>30</v>
      </c>
      <c r="M22" s="8">
        <v>400</v>
      </c>
      <c r="N22" s="8">
        <v>600</v>
      </c>
      <c r="O22" s="8">
        <v>167</v>
      </c>
      <c r="P22" s="11">
        <f t="shared" si="0"/>
        <v>2060.7800000000002</v>
      </c>
      <c r="Q22" s="11">
        <f t="shared" si="1"/>
        <v>3060.78</v>
      </c>
      <c r="R22" s="12" t="s">
        <v>72</v>
      </c>
      <c r="S22" s="13" t="s">
        <v>127</v>
      </c>
      <c r="T22" s="14" t="s">
        <v>74</v>
      </c>
      <c r="U22" s="16">
        <v>2019</v>
      </c>
    </row>
    <row r="23" spans="1:22" x14ac:dyDescent="0.25">
      <c r="A23" s="23">
        <v>17</v>
      </c>
      <c r="B23" s="8">
        <v>39</v>
      </c>
      <c r="C23" s="8" t="s">
        <v>60</v>
      </c>
      <c r="D23" s="8" t="s">
        <v>67</v>
      </c>
      <c r="E23" s="15" t="s">
        <v>128</v>
      </c>
      <c r="F23" s="8" t="s">
        <v>37</v>
      </c>
      <c r="G23" s="8" t="s">
        <v>129</v>
      </c>
      <c r="H23" s="8"/>
      <c r="I23" s="15" t="s">
        <v>115</v>
      </c>
      <c r="J23" s="15" t="s">
        <v>85</v>
      </c>
      <c r="K23" s="10" t="s">
        <v>71</v>
      </c>
      <c r="L23" s="8" t="s">
        <v>31</v>
      </c>
      <c r="M23" s="8">
        <v>250</v>
      </c>
      <c r="N23" s="8">
        <v>600</v>
      </c>
      <c r="O23" s="8">
        <v>163</v>
      </c>
      <c r="P23" s="11">
        <f>(O23*9.69)</f>
        <v>1579.47</v>
      </c>
      <c r="Q23" s="11">
        <f t="shared" si="1"/>
        <v>2429.4700000000003</v>
      </c>
      <c r="R23" s="12" t="s">
        <v>72</v>
      </c>
      <c r="S23" s="13" t="s">
        <v>130</v>
      </c>
      <c r="T23" s="14" t="s">
        <v>74</v>
      </c>
      <c r="U23" s="16">
        <v>2020</v>
      </c>
    </row>
    <row r="24" spans="1:22" x14ac:dyDescent="0.25">
      <c r="A24" s="23">
        <v>18</v>
      </c>
      <c r="B24" s="8">
        <v>9</v>
      </c>
      <c r="C24" s="8" t="s">
        <v>60</v>
      </c>
      <c r="D24" s="8" t="s">
        <v>67</v>
      </c>
      <c r="E24" s="15" t="s">
        <v>131</v>
      </c>
      <c r="F24" s="8" t="s">
        <v>37</v>
      </c>
      <c r="G24" s="8" t="s">
        <v>16</v>
      </c>
      <c r="H24" s="8"/>
      <c r="I24" s="15" t="s">
        <v>76</v>
      </c>
      <c r="J24" s="15" t="s">
        <v>85</v>
      </c>
      <c r="K24" s="10" t="s">
        <v>71</v>
      </c>
      <c r="L24" s="8" t="s">
        <v>31</v>
      </c>
      <c r="M24" s="8">
        <v>250</v>
      </c>
      <c r="N24" s="8">
        <v>600</v>
      </c>
      <c r="O24" s="8">
        <v>173</v>
      </c>
      <c r="P24" s="11">
        <f t="shared" ref="P24:P35" si="2">(O24*9.69)</f>
        <v>1676.37</v>
      </c>
      <c r="Q24" s="11">
        <f t="shared" si="1"/>
        <v>2526.37</v>
      </c>
      <c r="R24" s="12" t="s">
        <v>72</v>
      </c>
      <c r="S24" s="13" t="s">
        <v>132</v>
      </c>
      <c r="T24" s="14" t="s">
        <v>74</v>
      </c>
      <c r="U24" s="16">
        <v>2020</v>
      </c>
    </row>
    <row r="25" spans="1:22" x14ac:dyDescent="0.25">
      <c r="A25" s="23">
        <v>19</v>
      </c>
      <c r="B25" s="8">
        <v>35</v>
      </c>
      <c r="C25" s="8" t="s">
        <v>60</v>
      </c>
      <c r="D25" s="8" t="s">
        <v>67</v>
      </c>
      <c r="E25" s="15" t="s">
        <v>133</v>
      </c>
      <c r="F25" s="8" t="s">
        <v>37</v>
      </c>
      <c r="G25" s="8" t="s">
        <v>16</v>
      </c>
      <c r="H25" s="8"/>
      <c r="I25" s="15" t="s">
        <v>134</v>
      </c>
      <c r="J25" s="15" t="s">
        <v>85</v>
      </c>
      <c r="K25" s="10" t="s">
        <v>71</v>
      </c>
      <c r="L25" s="8" t="s">
        <v>31</v>
      </c>
      <c r="M25" s="8">
        <v>250</v>
      </c>
      <c r="N25" s="8">
        <v>600</v>
      </c>
      <c r="O25" s="8">
        <v>172</v>
      </c>
      <c r="P25" s="11">
        <f t="shared" si="2"/>
        <v>1666.6799999999998</v>
      </c>
      <c r="Q25" s="11">
        <f t="shared" si="1"/>
        <v>2516.6799999999998</v>
      </c>
      <c r="R25" s="12" t="s">
        <v>72</v>
      </c>
      <c r="S25" s="13" t="s">
        <v>135</v>
      </c>
      <c r="T25" s="14" t="s">
        <v>74</v>
      </c>
      <c r="U25" s="16">
        <v>2020</v>
      </c>
    </row>
    <row r="26" spans="1:22" x14ac:dyDescent="0.25">
      <c r="A26" s="23">
        <v>20</v>
      </c>
      <c r="B26" s="8">
        <v>58</v>
      </c>
      <c r="C26" s="8" t="s">
        <v>60</v>
      </c>
      <c r="D26" s="8" t="s">
        <v>67</v>
      </c>
      <c r="E26" s="15" t="s">
        <v>136</v>
      </c>
      <c r="F26" s="8" t="s">
        <v>36</v>
      </c>
      <c r="G26" s="8" t="s">
        <v>16</v>
      </c>
      <c r="H26" s="8"/>
      <c r="I26" s="15" t="s">
        <v>137</v>
      </c>
      <c r="J26" s="15" t="s">
        <v>138</v>
      </c>
      <c r="K26" s="10" t="s">
        <v>71</v>
      </c>
      <c r="L26" s="8" t="s">
        <v>32</v>
      </c>
      <c r="M26" s="8">
        <v>250</v>
      </c>
      <c r="N26" s="8">
        <v>600</v>
      </c>
      <c r="O26" s="8">
        <v>170</v>
      </c>
      <c r="P26" s="11">
        <f t="shared" si="2"/>
        <v>1647.3</v>
      </c>
      <c r="Q26" s="11">
        <f t="shared" si="1"/>
        <v>2497.3000000000002</v>
      </c>
      <c r="R26" s="12" t="s">
        <v>72</v>
      </c>
      <c r="S26" s="13" t="s">
        <v>139</v>
      </c>
      <c r="T26" s="14" t="s">
        <v>74</v>
      </c>
      <c r="U26" s="16">
        <v>2022</v>
      </c>
    </row>
    <row r="27" spans="1:22" s="44" customFormat="1" ht="27" x14ac:dyDescent="0.25">
      <c r="A27" s="34">
        <v>21</v>
      </c>
      <c r="B27" s="35">
        <v>69</v>
      </c>
      <c r="C27" s="35" t="s">
        <v>60</v>
      </c>
      <c r="D27" s="35" t="s">
        <v>67</v>
      </c>
      <c r="E27" s="36" t="s">
        <v>140</v>
      </c>
      <c r="F27" s="35" t="s">
        <v>36</v>
      </c>
      <c r="G27" s="35" t="s">
        <v>16</v>
      </c>
      <c r="H27" s="35"/>
      <c r="I27" s="37" t="s">
        <v>141</v>
      </c>
      <c r="J27" s="37" t="s">
        <v>138</v>
      </c>
      <c r="K27" s="38" t="s">
        <v>71</v>
      </c>
      <c r="L27" s="35" t="s">
        <v>32</v>
      </c>
      <c r="M27" s="35">
        <v>250</v>
      </c>
      <c r="N27" s="35">
        <v>600</v>
      </c>
      <c r="O27" s="35">
        <v>112</v>
      </c>
      <c r="P27" s="39">
        <f t="shared" si="2"/>
        <v>1085.28</v>
      </c>
      <c r="Q27" s="39">
        <f t="shared" si="1"/>
        <v>1935.28</v>
      </c>
      <c r="R27" s="40" t="s">
        <v>72</v>
      </c>
      <c r="S27" s="41" t="s">
        <v>142</v>
      </c>
      <c r="T27" s="37" t="s">
        <v>74</v>
      </c>
      <c r="U27" s="42">
        <v>2022</v>
      </c>
      <c r="V27" s="43" t="s">
        <v>196</v>
      </c>
    </row>
    <row r="28" spans="1:22" s="44" customFormat="1" ht="27" x14ac:dyDescent="0.25">
      <c r="A28" s="34">
        <v>22</v>
      </c>
      <c r="B28" s="35">
        <v>2</v>
      </c>
      <c r="C28" s="35" t="s">
        <v>60</v>
      </c>
      <c r="D28" s="35" t="s">
        <v>67</v>
      </c>
      <c r="E28" s="36" t="s">
        <v>143</v>
      </c>
      <c r="F28" s="35" t="s">
        <v>37</v>
      </c>
      <c r="G28" s="35" t="s">
        <v>129</v>
      </c>
      <c r="H28" s="35"/>
      <c r="I28" s="37" t="s">
        <v>190</v>
      </c>
      <c r="J28" s="37" t="s">
        <v>85</v>
      </c>
      <c r="K28" s="38" t="s">
        <v>71</v>
      </c>
      <c r="L28" s="35" t="s">
        <v>32</v>
      </c>
      <c r="M28" s="35">
        <v>250</v>
      </c>
      <c r="N28" s="35">
        <v>600</v>
      </c>
      <c r="O28" s="35">
        <v>108</v>
      </c>
      <c r="P28" s="39">
        <f t="shared" si="2"/>
        <v>1046.52</v>
      </c>
      <c r="Q28" s="39">
        <f t="shared" si="1"/>
        <v>1896.52</v>
      </c>
      <c r="R28" s="40" t="s">
        <v>144</v>
      </c>
      <c r="S28" s="41" t="s">
        <v>145</v>
      </c>
      <c r="T28" s="37" t="s">
        <v>146</v>
      </c>
      <c r="U28" s="42">
        <v>2022</v>
      </c>
      <c r="V28" s="43" t="s">
        <v>196</v>
      </c>
    </row>
    <row r="29" spans="1:22" ht="22.5" x14ac:dyDescent="0.25">
      <c r="A29" s="23">
        <v>23</v>
      </c>
      <c r="B29" s="8">
        <v>87</v>
      </c>
      <c r="C29" s="8" t="s">
        <v>60</v>
      </c>
      <c r="D29" s="8" t="s">
        <v>67</v>
      </c>
      <c r="E29" s="15" t="s">
        <v>147</v>
      </c>
      <c r="F29" s="8" t="s">
        <v>37</v>
      </c>
      <c r="G29" s="8" t="s">
        <v>16</v>
      </c>
      <c r="H29" s="8"/>
      <c r="I29" s="15" t="s">
        <v>148</v>
      </c>
      <c r="J29" s="14" t="s">
        <v>149</v>
      </c>
      <c r="K29" s="10" t="s">
        <v>71</v>
      </c>
      <c r="L29" s="8" t="s">
        <v>32</v>
      </c>
      <c r="M29" s="8">
        <v>250</v>
      </c>
      <c r="N29" s="8">
        <v>600</v>
      </c>
      <c r="O29" s="8">
        <v>172</v>
      </c>
      <c r="P29" s="11">
        <f t="shared" si="2"/>
        <v>1666.6799999999998</v>
      </c>
      <c r="Q29" s="11">
        <f t="shared" si="1"/>
        <v>2516.6799999999998</v>
      </c>
      <c r="R29" s="12" t="s">
        <v>72</v>
      </c>
      <c r="S29" s="13" t="s">
        <v>150</v>
      </c>
      <c r="T29" s="14" t="s">
        <v>74</v>
      </c>
      <c r="U29" s="16">
        <v>2021</v>
      </c>
    </row>
    <row r="30" spans="1:22" x14ac:dyDescent="0.25">
      <c r="A30" s="23">
        <v>24</v>
      </c>
      <c r="B30" s="8">
        <v>28</v>
      </c>
      <c r="C30" s="8" t="s">
        <v>60</v>
      </c>
      <c r="D30" s="8" t="s">
        <v>67</v>
      </c>
      <c r="E30" s="15" t="s">
        <v>151</v>
      </c>
      <c r="F30" s="8" t="s">
        <v>36</v>
      </c>
      <c r="G30" s="8" t="s">
        <v>16</v>
      </c>
      <c r="H30" s="8"/>
      <c r="I30" s="15" t="s">
        <v>152</v>
      </c>
      <c r="J30" s="14" t="s">
        <v>85</v>
      </c>
      <c r="K30" s="10" t="s">
        <v>71</v>
      </c>
      <c r="L30" s="8" t="s">
        <v>32</v>
      </c>
      <c r="M30" s="8">
        <v>250</v>
      </c>
      <c r="N30" s="8">
        <v>600</v>
      </c>
      <c r="O30" s="8">
        <v>173</v>
      </c>
      <c r="P30" s="11">
        <f t="shared" si="2"/>
        <v>1676.37</v>
      </c>
      <c r="Q30" s="11">
        <f t="shared" si="1"/>
        <v>2526.37</v>
      </c>
      <c r="R30" s="12" t="s">
        <v>72</v>
      </c>
      <c r="S30" s="13" t="s">
        <v>153</v>
      </c>
      <c r="T30" s="14" t="s">
        <v>74</v>
      </c>
      <c r="U30" s="16">
        <v>2021</v>
      </c>
    </row>
    <row r="31" spans="1:22" x14ac:dyDescent="0.25">
      <c r="A31" s="23">
        <v>25</v>
      </c>
      <c r="B31" s="8">
        <v>60</v>
      </c>
      <c r="C31" s="8" t="s">
        <v>60</v>
      </c>
      <c r="D31" s="8" t="s">
        <v>67</v>
      </c>
      <c r="E31" s="15" t="s">
        <v>154</v>
      </c>
      <c r="F31" s="8" t="s">
        <v>36</v>
      </c>
      <c r="G31" s="8" t="s">
        <v>16</v>
      </c>
      <c r="H31" s="8"/>
      <c r="I31" s="15" t="s">
        <v>155</v>
      </c>
      <c r="J31" s="14" t="s">
        <v>85</v>
      </c>
      <c r="K31" s="10" t="s">
        <v>71</v>
      </c>
      <c r="L31" s="8" t="s">
        <v>32</v>
      </c>
      <c r="M31" s="8">
        <v>250</v>
      </c>
      <c r="N31" s="8">
        <v>600</v>
      </c>
      <c r="O31" s="8">
        <v>166</v>
      </c>
      <c r="P31" s="11">
        <f t="shared" si="2"/>
        <v>1608.54</v>
      </c>
      <c r="Q31" s="11">
        <f t="shared" si="1"/>
        <v>2458.54</v>
      </c>
      <c r="R31" s="12" t="s">
        <v>72</v>
      </c>
      <c r="S31" s="13" t="s">
        <v>156</v>
      </c>
      <c r="T31" s="14" t="s">
        <v>74</v>
      </c>
      <c r="U31" s="16">
        <v>2021</v>
      </c>
    </row>
    <row r="32" spans="1:22" ht="22.5" x14ac:dyDescent="0.25">
      <c r="A32" s="23">
        <v>26</v>
      </c>
      <c r="B32" s="8">
        <v>17</v>
      </c>
      <c r="C32" s="8" t="s">
        <v>60</v>
      </c>
      <c r="D32" s="8" t="s">
        <v>67</v>
      </c>
      <c r="E32" s="15" t="s">
        <v>157</v>
      </c>
      <c r="F32" s="8" t="s">
        <v>36</v>
      </c>
      <c r="G32" s="8" t="s">
        <v>16</v>
      </c>
      <c r="H32" s="8"/>
      <c r="I32" s="15" t="s">
        <v>158</v>
      </c>
      <c r="J32" s="15" t="s">
        <v>159</v>
      </c>
      <c r="K32" s="10" t="s">
        <v>71</v>
      </c>
      <c r="L32" s="8" t="s">
        <v>32</v>
      </c>
      <c r="M32" s="8">
        <v>250</v>
      </c>
      <c r="N32" s="8">
        <v>600</v>
      </c>
      <c r="O32" s="8">
        <v>164</v>
      </c>
      <c r="P32" s="11">
        <f t="shared" si="2"/>
        <v>1589.1599999999999</v>
      </c>
      <c r="Q32" s="11">
        <f t="shared" si="1"/>
        <v>2439.16</v>
      </c>
      <c r="R32" s="12" t="s">
        <v>72</v>
      </c>
      <c r="S32" s="13" t="s">
        <v>160</v>
      </c>
      <c r="T32" s="14" t="s">
        <v>74</v>
      </c>
      <c r="U32" s="16">
        <v>2021</v>
      </c>
    </row>
    <row r="33" spans="1:21" x14ac:dyDescent="0.25">
      <c r="A33" s="23">
        <v>27</v>
      </c>
      <c r="B33" s="8">
        <v>90</v>
      </c>
      <c r="C33" s="8" t="s">
        <v>60</v>
      </c>
      <c r="D33" s="8" t="s">
        <v>67</v>
      </c>
      <c r="E33" s="15" t="s">
        <v>161</v>
      </c>
      <c r="F33" s="8" t="s">
        <v>37</v>
      </c>
      <c r="G33" s="8" t="s">
        <v>16</v>
      </c>
      <c r="H33" s="8"/>
      <c r="I33" s="15" t="s">
        <v>162</v>
      </c>
      <c r="J33" s="15" t="s">
        <v>85</v>
      </c>
      <c r="K33" s="10" t="s">
        <v>71</v>
      </c>
      <c r="L33" s="8" t="s">
        <v>32</v>
      </c>
      <c r="M33" s="8">
        <v>250</v>
      </c>
      <c r="N33" s="8">
        <v>600</v>
      </c>
      <c r="O33" s="8">
        <v>162</v>
      </c>
      <c r="P33" s="11">
        <f t="shared" si="2"/>
        <v>1569.78</v>
      </c>
      <c r="Q33" s="11">
        <f t="shared" si="1"/>
        <v>2419.7799999999997</v>
      </c>
      <c r="R33" s="12" t="s">
        <v>72</v>
      </c>
      <c r="S33" s="13" t="s">
        <v>163</v>
      </c>
      <c r="T33" s="14" t="s">
        <v>74</v>
      </c>
      <c r="U33" s="16">
        <v>2021</v>
      </c>
    </row>
    <row r="34" spans="1:21" x14ac:dyDescent="0.25">
      <c r="A34" s="23">
        <v>28</v>
      </c>
      <c r="B34" s="8">
        <v>30</v>
      </c>
      <c r="C34" s="8" t="s">
        <v>60</v>
      </c>
      <c r="D34" s="8" t="s">
        <v>67</v>
      </c>
      <c r="E34" s="15" t="s">
        <v>164</v>
      </c>
      <c r="F34" s="8" t="s">
        <v>36</v>
      </c>
      <c r="G34" s="8" t="s">
        <v>16</v>
      </c>
      <c r="H34" s="8"/>
      <c r="I34" s="15" t="s">
        <v>165</v>
      </c>
      <c r="J34" s="15" t="s">
        <v>85</v>
      </c>
      <c r="K34" s="10" t="s">
        <v>71</v>
      </c>
      <c r="L34" s="8" t="s">
        <v>32</v>
      </c>
      <c r="M34" s="8">
        <v>250</v>
      </c>
      <c r="N34" s="8">
        <v>600</v>
      </c>
      <c r="O34" s="8">
        <v>167</v>
      </c>
      <c r="P34" s="11">
        <f t="shared" si="2"/>
        <v>1618.23</v>
      </c>
      <c r="Q34" s="11">
        <f t="shared" si="1"/>
        <v>2468.23</v>
      </c>
      <c r="R34" s="12" t="s">
        <v>72</v>
      </c>
      <c r="S34" s="13" t="s">
        <v>166</v>
      </c>
      <c r="T34" s="14" t="s">
        <v>74</v>
      </c>
      <c r="U34" s="16">
        <v>2022</v>
      </c>
    </row>
    <row r="35" spans="1:21" x14ac:dyDescent="0.25">
      <c r="A35" s="23">
        <v>29</v>
      </c>
      <c r="B35" s="8">
        <v>10</v>
      </c>
      <c r="C35" s="8" t="s">
        <v>60</v>
      </c>
      <c r="D35" s="8" t="s">
        <v>67</v>
      </c>
      <c r="E35" s="15" t="s">
        <v>167</v>
      </c>
      <c r="F35" s="8" t="s">
        <v>37</v>
      </c>
      <c r="G35" s="8" t="s">
        <v>129</v>
      </c>
      <c r="H35" s="8"/>
      <c r="I35" s="15" t="s">
        <v>168</v>
      </c>
      <c r="J35" s="15" t="s">
        <v>138</v>
      </c>
      <c r="K35" s="10" t="s">
        <v>71</v>
      </c>
      <c r="L35" s="8" t="s">
        <v>33</v>
      </c>
      <c r="M35" s="8">
        <v>250</v>
      </c>
      <c r="N35" s="8">
        <v>600</v>
      </c>
      <c r="O35" s="8">
        <v>162</v>
      </c>
      <c r="P35" s="11">
        <f t="shared" si="2"/>
        <v>1569.78</v>
      </c>
      <c r="Q35" s="11">
        <f t="shared" si="1"/>
        <v>2419.7799999999997</v>
      </c>
      <c r="R35" s="12" t="s">
        <v>72</v>
      </c>
      <c r="S35" s="13" t="s">
        <v>169</v>
      </c>
      <c r="T35" s="14" t="s">
        <v>74</v>
      </c>
      <c r="U35" s="16">
        <v>2022</v>
      </c>
    </row>
    <row r="36" spans="1:21" x14ac:dyDescent="0.25">
      <c r="A36" s="23">
        <v>30</v>
      </c>
      <c r="B36" s="8">
        <v>42</v>
      </c>
      <c r="C36" s="8" t="s">
        <v>60</v>
      </c>
      <c r="D36" s="8" t="s">
        <v>67</v>
      </c>
      <c r="E36" s="15" t="s">
        <v>170</v>
      </c>
      <c r="F36" s="8" t="s">
        <v>37</v>
      </c>
      <c r="G36" s="8" t="s">
        <v>16</v>
      </c>
      <c r="H36" s="8"/>
      <c r="I36" s="15" t="s">
        <v>171</v>
      </c>
      <c r="J36" s="15" t="s">
        <v>85</v>
      </c>
      <c r="K36" s="10" t="s">
        <v>71</v>
      </c>
      <c r="L36" s="8" t="s">
        <v>34</v>
      </c>
      <c r="M36" s="8">
        <v>250</v>
      </c>
      <c r="N36" s="8">
        <v>600</v>
      </c>
      <c r="O36" s="8">
        <v>140</v>
      </c>
      <c r="P36" s="11">
        <f t="shared" ref="P36" si="3">(O36*9.69)</f>
        <v>1356.6</v>
      </c>
      <c r="Q36" s="11">
        <f t="shared" ref="Q36" si="4">(M36+N36+P36)</f>
        <v>2206.6</v>
      </c>
      <c r="R36" s="12" t="s">
        <v>72</v>
      </c>
      <c r="S36" s="13" t="s">
        <v>173</v>
      </c>
      <c r="T36" s="14" t="s">
        <v>74</v>
      </c>
      <c r="U36" s="16">
        <v>2023</v>
      </c>
    </row>
    <row r="37" spans="1:21" x14ac:dyDescent="0.25">
      <c r="A37" s="23">
        <v>31</v>
      </c>
      <c r="B37" s="8">
        <v>38</v>
      </c>
      <c r="C37" s="8" t="s">
        <v>60</v>
      </c>
      <c r="D37" s="8" t="s">
        <v>67</v>
      </c>
      <c r="E37" s="15" t="s">
        <v>174</v>
      </c>
      <c r="F37" s="8" t="s">
        <v>36</v>
      </c>
      <c r="G37" s="8" t="s">
        <v>16</v>
      </c>
      <c r="H37" s="8"/>
      <c r="I37" s="15" t="s">
        <v>175</v>
      </c>
      <c r="J37" s="15" t="s">
        <v>176</v>
      </c>
      <c r="K37" s="10" t="s">
        <v>71</v>
      </c>
      <c r="L37" s="8" t="s">
        <v>34</v>
      </c>
      <c r="M37" s="8">
        <v>250</v>
      </c>
      <c r="N37" s="8">
        <v>600</v>
      </c>
      <c r="O37" s="8">
        <v>135</v>
      </c>
      <c r="P37" s="11">
        <f t="shared" ref="P37:P40" si="5">(O37*9.69)</f>
        <v>1308.1499999999999</v>
      </c>
      <c r="Q37" s="11">
        <f t="shared" ref="Q37:Q40" si="6">(M37+N37+P37)</f>
        <v>2158.1499999999996</v>
      </c>
      <c r="R37" s="12" t="s">
        <v>72</v>
      </c>
      <c r="S37" s="13" t="s">
        <v>177</v>
      </c>
      <c r="T37" s="14" t="s">
        <v>74</v>
      </c>
      <c r="U37" s="16">
        <v>2023</v>
      </c>
    </row>
    <row r="38" spans="1:21" x14ac:dyDescent="0.25">
      <c r="A38" s="23">
        <v>32</v>
      </c>
      <c r="B38" s="8">
        <v>34</v>
      </c>
      <c r="C38" s="8" t="s">
        <v>60</v>
      </c>
      <c r="D38" s="8" t="s">
        <v>67</v>
      </c>
      <c r="E38" s="15" t="s">
        <v>178</v>
      </c>
      <c r="F38" s="8" t="s">
        <v>37</v>
      </c>
      <c r="G38" s="8" t="s">
        <v>16</v>
      </c>
      <c r="H38" s="8"/>
      <c r="I38" s="15" t="s">
        <v>179</v>
      </c>
      <c r="J38" s="15" t="s">
        <v>85</v>
      </c>
      <c r="K38" s="10" t="s">
        <v>71</v>
      </c>
      <c r="L38" s="8" t="s">
        <v>34</v>
      </c>
      <c r="M38" s="8">
        <v>250</v>
      </c>
      <c r="N38" s="8">
        <v>600</v>
      </c>
      <c r="O38" s="8">
        <v>130</v>
      </c>
      <c r="P38" s="11">
        <f t="shared" si="5"/>
        <v>1259.7</v>
      </c>
      <c r="Q38" s="11">
        <f t="shared" si="6"/>
        <v>2109.6999999999998</v>
      </c>
      <c r="R38" s="12" t="s">
        <v>72</v>
      </c>
      <c r="S38" s="13" t="s">
        <v>180</v>
      </c>
      <c r="T38" s="14" t="s">
        <v>74</v>
      </c>
      <c r="U38" s="16">
        <v>2023</v>
      </c>
    </row>
    <row r="39" spans="1:21" x14ac:dyDescent="0.25">
      <c r="A39" s="23">
        <v>33</v>
      </c>
      <c r="B39" s="8">
        <v>28</v>
      </c>
      <c r="C39" s="8" t="s">
        <v>60</v>
      </c>
      <c r="D39" s="8" t="s">
        <v>67</v>
      </c>
      <c r="E39" s="15" t="s">
        <v>181</v>
      </c>
      <c r="F39" s="8" t="s">
        <v>36</v>
      </c>
      <c r="G39" s="8" t="s">
        <v>16</v>
      </c>
      <c r="H39" s="8"/>
      <c r="I39" s="15" t="s">
        <v>182</v>
      </c>
      <c r="J39" s="15" t="s">
        <v>85</v>
      </c>
      <c r="K39" s="10" t="s">
        <v>71</v>
      </c>
      <c r="L39" s="8" t="s">
        <v>34</v>
      </c>
      <c r="M39" s="8">
        <v>250</v>
      </c>
      <c r="N39" s="8">
        <v>600</v>
      </c>
      <c r="O39" s="8">
        <v>138</v>
      </c>
      <c r="P39" s="11">
        <f t="shared" si="5"/>
        <v>1337.22</v>
      </c>
      <c r="Q39" s="11">
        <f t="shared" si="6"/>
        <v>2187.2200000000003</v>
      </c>
      <c r="R39" s="12" t="s">
        <v>72</v>
      </c>
      <c r="S39" s="13" t="s">
        <v>183</v>
      </c>
      <c r="T39" s="14" t="s">
        <v>74</v>
      </c>
      <c r="U39" s="16">
        <v>2023</v>
      </c>
    </row>
    <row r="40" spans="1:21" ht="23.25" thickBot="1" x14ac:dyDescent="0.3">
      <c r="A40" s="25">
        <v>34</v>
      </c>
      <c r="B40" s="26">
        <v>55</v>
      </c>
      <c r="C40" s="26" t="s">
        <v>60</v>
      </c>
      <c r="D40" s="26" t="s">
        <v>67</v>
      </c>
      <c r="E40" s="27" t="s">
        <v>189</v>
      </c>
      <c r="F40" s="26" t="s">
        <v>36</v>
      </c>
      <c r="G40" s="26" t="s">
        <v>16</v>
      </c>
      <c r="H40" s="26"/>
      <c r="I40" s="27" t="s">
        <v>184</v>
      </c>
      <c r="J40" s="27" t="s">
        <v>185</v>
      </c>
      <c r="K40" s="28" t="s">
        <v>71</v>
      </c>
      <c r="L40" s="26" t="s">
        <v>34</v>
      </c>
      <c r="M40" s="26">
        <v>250</v>
      </c>
      <c r="N40" s="26">
        <v>600</v>
      </c>
      <c r="O40" s="26">
        <v>140</v>
      </c>
      <c r="P40" s="29">
        <f t="shared" si="5"/>
        <v>1356.6</v>
      </c>
      <c r="Q40" s="29">
        <f t="shared" si="6"/>
        <v>2206.6</v>
      </c>
      <c r="R40" s="30" t="s">
        <v>188</v>
      </c>
      <c r="S40" s="31" t="s">
        <v>186</v>
      </c>
      <c r="T40" s="32" t="s">
        <v>187</v>
      </c>
      <c r="U40" s="33">
        <v>2023</v>
      </c>
    </row>
    <row r="41" spans="1:21" x14ac:dyDescent="0.25">
      <c r="L41" s="83"/>
      <c r="M41" s="83">
        <f>SUM(M7:M40)</f>
        <v>10900</v>
      </c>
      <c r="N41" s="83">
        <f>SUM(N7:N40)</f>
        <v>20400</v>
      </c>
      <c r="O41" s="83"/>
      <c r="P41" s="85">
        <f>SUM(P7:P40)</f>
        <v>59961.11</v>
      </c>
      <c r="Q41" s="81">
        <f>SUM(Q7:Q40)</f>
        <v>91261.109999999986</v>
      </c>
    </row>
    <row r="42" spans="1:21" x14ac:dyDescent="0.25">
      <c r="L42" s="84"/>
      <c r="M42" s="84"/>
      <c r="N42" s="84"/>
      <c r="O42" s="84"/>
      <c r="P42" s="84"/>
      <c r="Q42" s="81"/>
    </row>
    <row r="43" spans="1:21" x14ac:dyDescent="0.25">
      <c r="L43" s="84"/>
      <c r="M43" s="84"/>
      <c r="N43" s="84"/>
      <c r="O43" s="84"/>
      <c r="P43" s="84"/>
      <c r="Q43" s="82"/>
    </row>
    <row r="44" spans="1:21" x14ac:dyDescent="0.25">
      <c r="Q44" s="80"/>
    </row>
  </sheetData>
  <mergeCells count="4">
    <mergeCell ref="A2:U2"/>
    <mergeCell ref="A3:U3"/>
    <mergeCell ref="A1:U1"/>
    <mergeCell ref="L4:Q4"/>
  </mergeCells>
  <conditionalFormatting sqref="S7">
    <cfRule type="duplicateValues" dxfId="203" priority="379" stopIfTrue="1"/>
  </conditionalFormatting>
  <conditionalFormatting sqref="S7">
    <cfRule type="duplicateValues" dxfId="202" priority="380" stopIfTrue="1"/>
  </conditionalFormatting>
  <conditionalFormatting sqref="S7">
    <cfRule type="duplicateValues" dxfId="201" priority="381" stopIfTrue="1"/>
  </conditionalFormatting>
  <conditionalFormatting sqref="S7">
    <cfRule type="duplicateValues" dxfId="200" priority="382" stopIfTrue="1"/>
  </conditionalFormatting>
  <conditionalFormatting sqref="S7">
    <cfRule type="duplicateValues" dxfId="199" priority="383" stopIfTrue="1"/>
  </conditionalFormatting>
  <conditionalFormatting sqref="S7">
    <cfRule type="duplicateValues" dxfId="198" priority="384" stopIfTrue="1"/>
  </conditionalFormatting>
  <conditionalFormatting sqref="S8">
    <cfRule type="duplicateValues" dxfId="197" priority="373" stopIfTrue="1"/>
  </conditionalFormatting>
  <conditionalFormatting sqref="S8">
    <cfRule type="duplicateValues" dxfId="196" priority="374" stopIfTrue="1"/>
  </conditionalFormatting>
  <conditionalFormatting sqref="S8">
    <cfRule type="duplicateValues" dxfId="195" priority="375" stopIfTrue="1"/>
  </conditionalFormatting>
  <conditionalFormatting sqref="S8">
    <cfRule type="duplicateValues" dxfId="194" priority="376" stopIfTrue="1"/>
  </conditionalFormatting>
  <conditionalFormatting sqref="S8">
    <cfRule type="duplicateValues" dxfId="193" priority="377" stopIfTrue="1"/>
  </conditionalFormatting>
  <conditionalFormatting sqref="S8">
    <cfRule type="duplicateValues" dxfId="192" priority="378" stopIfTrue="1"/>
  </conditionalFormatting>
  <conditionalFormatting sqref="S9">
    <cfRule type="duplicateValues" dxfId="191" priority="367" stopIfTrue="1"/>
  </conditionalFormatting>
  <conditionalFormatting sqref="S9">
    <cfRule type="duplicateValues" dxfId="190" priority="368" stopIfTrue="1"/>
  </conditionalFormatting>
  <conditionalFormatting sqref="S9">
    <cfRule type="duplicateValues" dxfId="189" priority="369" stopIfTrue="1"/>
  </conditionalFormatting>
  <conditionalFormatting sqref="S9">
    <cfRule type="duplicateValues" dxfId="188" priority="370" stopIfTrue="1"/>
  </conditionalFormatting>
  <conditionalFormatting sqref="S9">
    <cfRule type="duplicateValues" dxfId="187" priority="371" stopIfTrue="1"/>
  </conditionalFormatting>
  <conditionalFormatting sqref="S9">
    <cfRule type="duplicateValues" dxfId="186" priority="372" stopIfTrue="1"/>
  </conditionalFormatting>
  <conditionalFormatting sqref="S10">
    <cfRule type="duplicateValues" dxfId="185" priority="349" stopIfTrue="1"/>
  </conditionalFormatting>
  <conditionalFormatting sqref="S10">
    <cfRule type="duplicateValues" dxfId="184" priority="350" stopIfTrue="1"/>
  </conditionalFormatting>
  <conditionalFormatting sqref="S10">
    <cfRule type="duplicateValues" dxfId="183" priority="351" stopIfTrue="1"/>
  </conditionalFormatting>
  <conditionalFormatting sqref="S10">
    <cfRule type="duplicateValues" dxfId="182" priority="352" stopIfTrue="1"/>
  </conditionalFormatting>
  <conditionalFormatting sqref="S10">
    <cfRule type="duplicateValues" dxfId="181" priority="353" stopIfTrue="1"/>
  </conditionalFormatting>
  <conditionalFormatting sqref="S10">
    <cfRule type="duplicateValues" dxfId="180" priority="354" stopIfTrue="1"/>
  </conditionalFormatting>
  <conditionalFormatting sqref="S11">
    <cfRule type="duplicateValues" dxfId="179" priority="337" stopIfTrue="1"/>
  </conditionalFormatting>
  <conditionalFormatting sqref="S11">
    <cfRule type="duplicateValues" dxfId="178" priority="338" stopIfTrue="1"/>
  </conditionalFormatting>
  <conditionalFormatting sqref="S11">
    <cfRule type="duplicateValues" dxfId="177" priority="339" stopIfTrue="1"/>
  </conditionalFormatting>
  <conditionalFormatting sqref="S11">
    <cfRule type="duplicateValues" dxfId="176" priority="340" stopIfTrue="1"/>
  </conditionalFormatting>
  <conditionalFormatting sqref="S11">
    <cfRule type="duplicateValues" dxfId="175" priority="341" stopIfTrue="1"/>
  </conditionalFormatting>
  <conditionalFormatting sqref="S11">
    <cfRule type="duplicateValues" dxfId="174" priority="342" stopIfTrue="1"/>
  </conditionalFormatting>
  <conditionalFormatting sqref="S12">
    <cfRule type="duplicateValues" dxfId="173" priority="319" stopIfTrue="1"/>
  </conditionalFormatting>
  <conditionalFormatting sqref="S12">
    <cfRule type="duplicateValues" dxfId="172" priority="320" stopIfTrue="1"/>
  </conditionalFormatting>
  <conditionalFormatting sqref="S12">
    <cfRule type="duplicateValues" dxfId="171" priority="321" stopIfTrue="1"/>
  </conditionalFormatting>
  <conditionalFormatting sqref="S12">
    <cfRule type="duplicateValues" dxfId="170" priority="322" stopIfTrue="1"/>
  </conditionalFormatting>
  <conditionalFormatting sqref="S12">
    <cfRule type="duplicateValues" dxfId="169" priority="323" stopIfTrue="1"/>
  </conditionalFormatting>
  <conditionalFormatting sqref="S12">
    <cfRule type="duplicateValues" dxfId="168" priority="324" stopIfTrue="1"/>
  </conditionalFormatting>
  <conditionalFormatting sqref="S13">
    <cfRule type="duplicateValues" dxfId="167" priority="307" stopIfTrue="1"/>
  </conditionalFormatting>
  <conditionalFormatting sqref="S13">
    <cfRule type="duplicateValues" dxfId="166" priority="308" stopIfTrue="1"/>
  </conditionalFormatting>
  <conditionalFormatting sqref="S13">
    <cfRule type="duplicateValues" dxfId="165" priority="309" stopIfTrue="1"/>
  </conditionalFormatting>
  <conditionalFormatting sqref="S13">
    <cfRule type="duplicateValues" dxfId="164" priority="310" stopIfTrue="1"/>
  </conditionalFormatting>
  <conditionalFormatting sqref="S13">
    <cfRule type="duplicateValues" dxfId="163" priority="311" stopIfTrue="1"/>
  </conditionalFormatting>
  <conditionalFormatting sqref="S13">
    <cfRule type="duplicateValues" dxfId="162" priority="312" stopIfTrue="1"/>
  </conditionalFormatting>
  <conditionalFormatting sqref="S14">
    <cfRule type="duplicateValues" dxfId="161" priority="295" stopIfTrue="1"/>
  </conditionalFormatting>
  <conditionalFormatting sqref="S14">
    <cfRule type="duplicateValues" dxfId="160" priority="296" stopIfTrue="1"/>
  </conditionalFormatting>
  <conditionalFormatting sqref="S14">
    <cfRule type="duplicateValues" dxfId="159" priority="297" stopIfTrue="1"/>
  </conditionalFormatting>
  <conditionalFormatting sqref="S14">
    <cfRule type="duplicateValues" dxfId="158" priority="298" stopIfTrue="1"/>
  </conditionalFormatting>
  <conditionalFormatting sqref="S14">
    <cfRule type="duplicateValues" dxfId="157" priority="299" stopIfTrue="1"/>
  </conditionalFormatting>
  <conditionalFormatting sqref="S14">
    <cfRule type="duplicateValues" dxfId="156" priority="300" stopIfTrue="1"/>
  </conditionalFormatting>
  <conditionalFormatting sqref="S15">
    <cfRule type="duplicateValues" dxfId="155" priority="283" stopIfTrue="1"/>
  </conditionalFormatting>
  <conditionalFormatting sqref="S15">
    <cfRule type="duplicateValues" dxfId="154" priority="284" stopIfTrue="1"/>
  </conditionalFormatting>
  <conditionalFormatting sqref="S15">
    <cfRule type="duplicateValues" dxfId="153" priority="285" stopIfTrue="1"/>
  </conditionalFormatting>
  <conditionalFormatting sqref="S15">
    <cfRule type="duplicateValues" dxfId="152" priority="286" stopIfTrue="1"/>
  </conditionalFormatting>
  <conditionalFormatting sqref="S15">
    <cfRule type="duplicateValues" dxfId="151" priority="287" stopIfTrue="1"/>
  </conditionalFormatting>
  <conditionalFormatting sqref="S15">
    <cfRule type="duplicateValues" dxfId="150" priority="288" stopIfTrue="1"/>
  </conditionalFormatting>
  <conditionalFormatting sqref="S16">
    <cfRule type="duplicateValues" dxfId="149" priority="271" stopIfTrue="1"/>
  </conditionalFormatting>
  <conditionalFormatting sqref="S16">
    <cfRule type="duplicateValues" dxfId="148" priority="272" stopIfTrue="1"/>
  </conditionalFormatting>
  <conditionalFormatting sqref="S16">
    <cfRule type="duplicateValues" dxfId="147" priority="273" stopIfTrue="1"/>
  </conditionalFormatting>
  <conditionalFormatting sqref="S16">
    <cfRule type="duplicateValues" dxfId="146" priority="274" stopIfTrue="1"/>
  </conditionalFormatting>
  <conditionalFormatting sqref="S16">
    <cfRule type="duplicateValues" dxfId="145" priority="275" stopIfTrue="1"/>
  </conditionalFormatting>
  <conditionalFormatting sqref="S16">
    <cfRule type="duplicateValues" dxfId="144" priority="276" stopIfTrue="1"/>
  </conditionalFormatting>
  <conditionalFormatting sqref="S17">
    <cfRule type="duplicateValues" dxfId="143" priority="265" stopIfTrue="1"/>
  </conditionalFormatting>
  <conditionalFormatting sqref="S17">
    <cfRule type="duplicateValues" dxfId="142" priority="266" stopIfTrue="1"/>
  </conditionalFormatting>
  <conditionalFormatting sqref="S17">
    <cfRule type="duplicateValues" dxfId="141" priority="267" stopIfTrue="1"/>
  </conditionalFormatting>
  <conditionalFormatting sqref="S17">
    <cfRule type="duplicateValues" dxfId="140" priority="268" stopIfTrue="1"/>
  </conditionalFormatting>
  <conditionalFormatting sqref="S17">
    <cfRule type="duplicateValues" dxfId="139" priority="269" stopIfTrue="1"/>
  </conditionalFormatting>
  <conditionalFormatting sqref="S17">
    <cfRule type="duplicateValues" dxfId="138" priority="270" stopIfTrue="1"/>
  </conditionalFormatting>
  <conditionalFormatting sqref="S18">
    <cfRule type="duplicateValues" dxfId="137" priority="253" stopIfTrue="1"/>
  </conditionalFormatting>
  <conditionalFormatting sqref="S18">
    <cfRule type="duplicateValues" dxfId="136" priority="254" stopIfTrue="1"/>
  </conditionalFormatting>
  <conditionalFormatting sqref="S18">
    <cfRule type="duplicateValues" dxfId="135" priority="255" stopIfTrue="1"/>
  </conditionalFormatting>
  <conditionalFormatting sqref="S18">
    <cfRule type="duplicateValues" dxfId="134" priority="256" stopIfTrue="1"/>
  </conditionalFormatting>
  <conditionalFormatting sqref="S18">
    <cfRule type="duplicateValues" dxfId="133" priority="257" stopIfTrue="1"/>
  </conditionalFormatting>
  <conditionalFormatting sqref="S18">
    <cfRule type="duplicateValues" dxfId="132" priority="258" stopIfTrue="1"/>
  </conditionalFormatting>
  <conditionalFormatting sqref="S19">
    <cfRule type="duplicateValues" dxfId="131" priority="241" stopIfTrue="1"/>
  </conditionalFormatting>
  <conditionalFormatting sqref="S19">
    <cfRule type="duplicateValues" dxfId="130" priority="242" stopIfTrue="1"/>
  </conditionalFormatting>
  <conditionalFormatting sqref="S19">
    <cfRule type="duplicateValues" dxfId="129" priority="243" stopIfTrue="1"/>
  </conditionalFormatting>
  <conditionalFormatting sqref="S19">
    <cfRule type="duplicateValues" dxfId="128" priority="244" stopIfTrue="1"/>
  </conditionalFormatting>
  <conditionalFormatting sqref="S19">
    <cfRule type="duplicateValues" dxfId="127" priority="245" stopIfTrue="1"/>
  </conditionalFormatting>
  <conditionalFormatting sqref="S19">
    <cfRule type="duplicateValues" dxfId="126" priority="246" stopIfTrue="1"/>
  </conditionalFormatting>
  <conditionalFormatting sqref="S20">
    <cfRule type="duplicateValues" dxfId="125" priority="229" stopIfTrue="1"/>
  </conditionalFormatting>
  <conditionalFormatting sqref="S20">
    <cfRule type="duplicateValues" dxfId="124" priority="230" stopIfTrue="1"/>
  </conditionalFormatting>
  <conditionalFormatting sqref="S20">
    <cfRule type="duplicateValues" dxfId="123" priority="231" stopIfTrue="1"/>
  </conditionalFormatting>
  <conditionalFormatting sqref="S20">
    <cfRule type="duplicateValues" dxfId="122" priority="232" stopIfTrue="1"/>
  </conditionalFormatting>
  <conditionalFormatting sqref="S20">
    <cfRule type="duplicateValues" dxfId="121" priority="233" stopIfTrue="1"/>
  </conditionalFormatting>
  <conditionalFormatting sqref="S20">
    <cfRule type="duplicateValues" dxfId="120" priority="234" stopIfTrue="1"/>
  </conditionalFormatting>
  <conditionalFormatting sqref="S21">
    <cfRule type="duplicateValues" dxfId="119" priority="217" stopIfTrue="1"/>
  </conditionalFormatting>
  <conditionalFormatting sqref="S21">
    <cfRule type="duplicateValues" dxfId="118" priority="218" stopIfTrue="1"/>
  </conditionalFormatting>
  <conditionalFormatting sqref="S21">
    <cfRule type="duplicateValues" dxfId="117" priority="219" stopIfTrue="1"/>
  </conditionalFormatting>
  <conditionalFormatting sqref="S21">
    <cfRule type="duplicateValues" dxfId="116" priority="220" stopIfTrue="1"/>
  </conditionalFormatting>
  <conditionalFormatting sqref="S21">
    <cfRule type="duplicateValues" dxfId="115" priority="221" stopIfTrue="1"/>
  </conditionalFormatting>
  <conditionalFormatting sqref="S21">
    <cfRule type="duplicateValues" dxfId="114" priority="222" stopIfTrue="1"/>
  </conditionalFormatting>
  <conditionalFormatting sqref="S22">
    <cfRule type="duplicateValues" dxfId="113" priority="205" stopIfTrue="1"/>
  </conditionalFormatting>
  <conditionalFormatting sqref="S22">
    <cfRule type="duplicateValues" dxfId="112" priority="206" stopIfTrue="1"/>
  </conditionalFormatting>
  <conditionalFormatting sqref="S22">
    <cfRule type="duplicateValues" dxfId="111" priority="207" stopIfTrue="1"/>
  </conditionalFormatting>
  <conditionalFormatting sqref="S22">
    <cfRule type="duplicateValues" dxfId="110" priority="208" stopIfTrue="1"/>
  </conditionalFormatting>
  <conditionalFormatting sqref="S22">
    <cfRule type="duplicateValues" dxfId="109" priority="209" stopIfTrue="1"/>
  </conditionalFormatting>
  <conditionalFormatting sqref="S22">
    <cfRule type="duplicateValues" dxfId="108" priority="210" stopIfTrue="1"/>
  </conditionalFormatting>
  <conditionalFormatting sqref="S23">
    <cfRule type="duplicateValues" dxfId="107" priority="193" stopIfTrue="1"/>
  </conditionalFormatting>
  <conditionalFormatting sqref="S23">
    <cfRule type="duplicateValues" dxfId="106" priority="194" stopIfTrue="1"/>
  </conditionalFormatting>
  <conditionalFormatting sqref="S23">
    <cfRule type="duplicateValues" dxfId="105" priority="195" stopIfTrue="1"/>
  </conditionalFormatting>
  <conditionalFormatting sqref="S23">
    <cfRule type="duplicateValues" dxfId="104" priority="196" stopIfTrue="1"/>
  </conditionalFormatting>
  <conditionalFormatting sqref="S23">
    <cfRule type="duplicateValues" dxfId="103" priority="197" stopIfTrue="1"/>
  </conditionalFormatting>
  <conditionalFormatting sqref="S23">
    <cfRule type="duplicateValues" dxfId="102" priority="198" stopIfTrue="1"/>
  </conditionalFormatting>
  <conditionalFormatting sqref="S24">
    <cfRule type="duplicateValues" dxfId="101" priority="181" stopIfTrue="1"/>
  </conditionalFormatting>
  <conditionalFormatting sqref="S24">
    <cfRule type="duplicateValues" dxfId="100" priority="182" stopIfTrue="1"/>
  </conditionalFormatting>
  <conditionalFormatting sqref="S24">
    <cfRule type="duplicateValues" dxfId="99" priority="183" stopIfTrue="1"/>
  </conditionalFormatting>
  <conditionalFormatting sqref="S24">
    <cfRule type="duplicateValues" dxfId="98" priority="184" stopIfTrue="1"/>
  </conditionalFormatting>
  <conditionalFormatting sqref="S24">
    <cfRule type="duplicateValues" dxfId="97" priority="185" stopIfTrue="1"/>
  </conditionalFormatting>
  <conditionalFormatting sqref="S24">
    <cfRule type="duplicateValues" dxfId="96" priority="186" stopIfTrue="1"/>
  </conditionalFormatting>
  <conditionalFormatting sqref="S25">
    <cfRule type="duplicateValues" dxfId="95" priority="169" stopIfTrue="1"/>
  </conditionalFormatting>
  <conditionalFormatting sqref="S25">
    <cfRule type="duplicateValues" dxfId="94" priority="170" stopIfTrue="1"/>
  </conditionalFormatting>
  <conditionalFormatting sqref="S25">
    <cfRule type="duplicateValues" dxfId="93" priority="171" stopIfTrue="1"/>
  </conditionalFormatting>
  <conditionalFormatting sqref="S25">
    <cfRule type="duplicateValues" dxfId="92" priority="172" stopIfTrue="1"/>
  </conditionalFormatting>
  <conditionalFormatting sqref="S25">
    <cfRule type="duplicateValues" dxfId="91" priority="173" stopIfTrue="1"/>
  </conditionalFormatting>
  <conditionalFormatting sqref="S25">
    <cfRule type="duplicateValues" dxfId="90" priority="174" stopIfTrue="1"/>
  </conditionalFormatting>
  <conditionalFormatting sqref="S28">
    <cfRule type="duplicateValues" dxfId="89" priority="141" stopIfTrue="1"/>
  </conditionalFormatting>
  <conditionalFormatting sqref="S28">
    <cfRule type="duplicateValues" dxfId="88" priority="142" stopIfTrue="1"/>
  </conditionalFormatting>
  <conditionalFormatting sqref="S28">
    <cfRule type="duplicateValues" dxfId="87" priority="143" stopIfTrue="1"/>
  </conditionalFormatting>
  <conditionalFormatting sqref="S28">
    <cfRule type="duplicateValues" dxfId="86" priority="144" stopIfTrue="1"/>
  </conditionalFormatting>
  <conditionalFormatting sqref="S28">
    <cfRule type="duplicateValues" dxfId="85" priority="145" stopIfTrue="1"/>
  </conditionalFormatting>
  <conditionalFormatting sqref="S28">
    <cfRule type="duplicateValues" dxfId="84" priority="146" stopIfTrue="1"/>
  </conditionalFormatting>
  <conditionalFormatting sqref="S29">
    <cfRule type="duplicateValues" dxfId="83" priority="135" stopIfTrue="1"/>
  </conditionalFormatting>
  <conditionalFormatting sqref="S29">
    <cfRule type="duplicateValues" dxfId="82" priority="136" stopIfTrue="1"/>
  </conditionalFormatting>
  <conditionalFormatting sqref="S29">
    <cfRule type="duplicateValues" dxfId="81" priority="137" stopIfTrue="1"/>
  </conditionalFormatting>
  <conditionalFormatting sqref="S29">
    <cfRule type="duplicateValues" dxfId="80" priority="138" stopIfTrue="1"/>
  </conditionalFormatting>
  <conditionalFormatting sqref="S29">
    <cfRule type="duplicateValues" dxfId="79" priority="139" stopIfTrue="1"/>
  </conditionalFormatting>
  <conditionalFormatting sqref="S29">
    <cfRule type="duplicateValues" dxfId="78" priority="140" stopIfTrue="1"/>
  </conditionalFormatting>
  <conditionalFormatting sqref="S30">
    <cfRule type="duplicateValues" dxfId="77" priority="117" stopIfTrue="1"/>
  </conditionalFormatting>
  <conditionalFormatting sqref="S30">
    <cfRule type="duplicateValues" dxfId="76" priority="118" stopIfTrue="1"/>
  </conditionalFormatting>
  <conditionalFormatting sqref="S30">
    <cfRule type="duplicateValues" dxfId="75" priority="119" stopIfTrue="1"/>
  </conditionalFormatting>
  <conditionalFormatting sqref="S30">
    <cfRule type="duplicateValues" dxfId="74" priority="120" stopIfTrue="1"/>
  </conditionalFormatting>
  <conditionalFormatting sqref="S30">
    <cfRule type="duplicateValues" dxfId="73" priority="121" stopIfTrue="1"/>
  </conditionalFormatting>
  <conditionalFormatting sqref="S30">
    <cfRule type="duplicateValues" dxfId="72" priority="122" stopIfTrue="1"/>
  </conditionalFormatting>
  <conditionalFormatting sqref="S31">
    <cfRule type="duplicateValues" dxfId="71" priority="105" stopIfTrue="1"/>
  </conditionalFormatting>
  <conditionalFormatting sqref="S31">
    <cfRule type="duplicateValues" dxfId="70" priority="106" stopIfTrue="1"/>
  </conditionalFormatting>
  <conditionalFormatting sqref="S31">
    <cfRule type="duplicateValues" dxfId="69" priority="107" stopIfTrue="1"/>
  </conditionalFormatting>
  <conditionalFormatting sqref="S31">
    <cfRule type="duplicateValues" dxfId="68" priority="108" stopIfTrue="1"/>
  </conditionalFormatting>
  <conditionalFormatting sqref="S31">
    <cfRule type="duplicateValues" dxfId="67" priority="109" stopIfTrue="1"/>
  </conditionalFormatting>
  <conditionalFormatting sqref="S31">
    <cfRule type="duplicateValues" dxfId="66" priority="110" stopIfTrue="1"/>
  </conditionalFormatting>
  <conditionalFormatting sqref="S32">
    <cfRule type="duplicateValues" dxfId="65" priority="99" stopIfTrue="1"/>
  </conditionalFormatting>
  <conditionalFormatting sqref="S32">
    <cfRule type="duplicateValues" dxfId="64" priority="100" stopIfTrue="1"/>
  </conditionalFormatting>
  <conditionalFormatting sqref="S32">
    <cfRule type="duplicateValues" dxfId="63" priority="101" stopIfTrue="1"/>
  </conditionalFormatting>
  <conditionalFormatting sqref="S32">
    <cfRule type="duplicateValues" dxfId="62" priority="102" stopIfTrue="1"/>
  </conditionalFormatting>
  <conditionalFormatting sqref="S32">
    <cfRule type="duplicateValues" dxfId="61" priority="103" stopIfTrue="1"/>
  </conditionalFormatting>
  <conditionalFormatting sqref="S32">
    <cfRule type="duplicateValues" dxfId="60" priority="104" stopIfTrue="1"/>
  </conditionalFormatting>
  <conditionalFormatting sqref="S33">
    <cfRule type="duplicateValues" dxfId="59" priority="87" stopIfTrue="1"/>
  </conditionalFormatting>
  <conditionalFormatting sqref="S33">
    <cfRule type="duplicateValues" dxfId="58" priority="88" stopIfTrue="1"/>
  </conditionalFormatting>
  <conditionalFormatting sqref="S33">
    <cfRule type="duplicateValues" dxfId="57" priority="89" stopIfTrue="1"/>
  </conditionalFormatting>
  <conditionalFormatting sqref="S33">
    <cfRule type="duplicateValues" dxfId="56" priority="90" stopIfTrue="1"/>
  </conditionalFormatting>
  <conditionalFormatting sqref="S33">
    <cfRule type="duplicateValues" dxfId="55" priority="91" stopIfTrue="1"/>
  </conditionalFormatting>
  <conditionalFormatting sqref="S33">
    <cfRule type="duplicateValues" dxfId="54" priority="92" stopIfTrue="1"/>
  </conditionalFormatting>
  <conditionalFormatting sqref="S34">
    <cfRule type="duplicateValues" dxfId="53" priority="77" stopIfTrue="1"/>
  </conditionalFormatting>
  <conditionalFormatting sqref="S34">
    <cfRule type="duplicateValues" dxfId="52" priority="78" stopIfTrue="1"/>
  </conditionalFormatting>
  <conditionalFormatting sqref="S34">
    <cfRule type="duplicateValues" dxfId="51" priority="79" stopIfTrue="1"/>
  </conditionalFormatting>
  <conditionalFormatting sqref="S34">
    <cfRule type="duplicateValues" dxfId="50" priority="80" stopIfTrue="1"/>
  </conditionalFormatting>
  <conditionalFormatting sqref="S34">
    <cfRule type="duplicateValues" dxfId="49" priority="81" stopIfTrue="1"/>
  </conditionalFormatting>
  <conditionalFormatting sqref="S34">
    <cfRule type="duplicateValues" dxfId="48" priority="82" stopIfTrue="1"/>
  </conditionalFormatting>
  <conditionalFormatting sqref="S35">
    <cfRule type="duplicateValues" dxfId="47" priority="67" stopIfTrue="1"/>
  </conditionalFormatting>
  <conditionalFormatting sqref="S35">
    <cfRule type="duplicateValues" dxfId="46" priority="68" stopIfTrue="1"/>
  </conditionalFormatting>
  <conditionalFormatting sqref="S35">
    <cfRule type="duplicateValues" dxfId="45" priority="69" stopIfTrue="1"/>
  </conditionalFormatting>
  <conditionalFormatting sqref="S35">
    <cfRule type="duplicateValues" dxfId="44" priority="70" stopIfTrue="1"/>
  </conditionalFormatting>
  <conditionalFormatting sqref="S35">
    <cfRule type="duplicateValues" dxfId="43" priority="71" stopIfTrue="1"/>
  </conditionalFormatting>
  <conditionalFormatting sqref="S35">
    <cfRule type="duplicateValues" dxfId="42" priority="72" stopIfTrue="1"/>
  </conditionalFormatting>
  <conditionalFormatting sqref="S26">
    <cfRule type="duplicateValues" dxfId="41" priority="43" stopIfTrue="1"/>
  </conditionalFormatting>
  <conditionalFormatting sqref="S26">
    <cfRule type="duplicateValues" dxfId="40" priority="44" stopIfTrue="1"/>
  </conditionalFormatting>
  <conditionalFormatting sqref="S26">
    <cfRule type="duplicateValues" dxfId="39" priority="45" stopIfTrue="1"/>
  </conditionalFormatting>
  <conditionalFormatting sqref="S26">
    <cfRule type="duplicateValues" dxfId="38" priority="46" stopIfTrue="1"/>
  </conditionalFormatting>
  <conditionalFormatting sqref="S26">
    <cfRule type="duplicateValues" dxfId="37" priority="47" stopIfTrue="1"/>
  </conditionalFormatting>
  <conditionalFormatting sqref="S26">
    <cfRule type="duplicateValues" dxfId="36" priority="48" stopIfTrue="1"/>
  </conditionalFormatting>
  <conditionalFormatting sqref="S36">
    <cfRule type="duplicateValues" dxfId="35" priority="37" stopIfTrue="1"/>
  </conditionalFormatting>
  <conditionalFormatting sqref="S36">
    <cfRule type="duplicateValues" dxfId="34" priority="38" stopIfTrue="1"/>
  </conditionalFormatting>
  <conditionalFormatting sqref="S36">
    <cfRule type="duplicateValues" dxfId="33" priority="39" stopIfTrue="1"/>
  </conditionalFormatting>
  <conditionalFormatting sqref="S36">
    <cfRule type="duplicateValues" dxfId="32" priority="40" stopIfTrue="1"/>
  </conditionalFormatting>
  <conditionalFormatting sqref="S36">
    <cfRule type="duplicateValues" dxfId="31" priority="41" stopIfTrue="1"/>
  </conditionalFormatting>
  <conditionalFormatting sqref="S36">
    <cfRule type="duplicateValues" dxfId="30" priority="42" stopIfTrue="1"/>
  </conditionalFormatting>
  <conditionalFormatting sqref="S37">
    <cfRule type="duplicateValues" dxfId="29" priority="31" stopIfTrue="1"/>
  </conditionalFormatting>
  <conditionalFormatting sqref="S37">
    <cfRule type="duplicateValues" dxfId="28" priority="32" stopIfTrue="1"/>
  </conditionalFormatting>
  <conditionalFormatting sqref="S37">
    <cfRule type="duplicateValues" dxfId="27" priority="33" stopIfTrue="1"/>
  </conditionalFormatting>
  <conditionalFormatting sqref="S37">
    <cfRule type="duplicateValues" dxfId="26" priority="34" stopIfTrue="1"/>
  </conditionalFormatting>
  <conditionalFormatting sqref="S37">
    <cfRule type="duplicateValues" dxfId="25" priority="35" stopIfTrue="1"/>
  </conditionalFormatting>
  <conditionalFormatting sqref="S37">
    <cfRule type="duplicateValues" dxfId="24" priority="36" stopIfTrue="1"/>
  </conditionalFormatting>
  <conditionalFormatting sqref="S38">
    <cfRule type="duplicateValues" dxfId="23" priority="25" stopIfTrue="1"/>
  </conditionalFormatting>
  <conditionalFormatting sqref="S38">
    <cfRule type="duplicateValues" dxfId="22" priority="26" stopIfTrue="1"/>
  </conditionalFormatting>
  <conditionalFormatting sqref="S38">
    <cfRule type="duplicateValues" dxfId="21" priority="27" stopIfTrue="1"/>
  </conditionalFormatting>
  <conditionalFormatting sqref="S38">
    <cfRule type="duplicateValues" dxfId="20" priority="28" stopIfTrue="1"/>
  </conditionalFormatting>
  <conditionalFormatting sqref="S38">
    <cfRule type="duplicateValues" dxfId="19" priority="29" stopIfTrue="1"/>
  </conditionalFormatting>
  <conditionalFormatting sqref="S38">
    <cfRule type="duplicateValues" dxfId="18" priority="30" stopIfTrue="1"/>
  </conditionalFormatting>
  <conditionalFormatting sqref="S39">
    <cfRule type="duplicateValues" dxfId="17" priority="19" stopIfTrue="1"/>
  </conditionalFormatting>
  <conditionalFormatting sqref="S39">
    <cfRule type="duplicateValues" dxfId="16" priority="20" stopIfTrue="1"/>
  </conditionalFormatting>
  <conditionalFormatting sqref="S39">
    <cfRule type="duplicateValues" dxfId="15" priority="21" stopIfTrue="1"/>
  </conditionalFormatting>
  <conditionalFormatting sqref="S39">
    <cfRule type="duplicateValues" dxfId="14" priority="22" stopIfTrue="1"/>
  </conditionalFormatting>
  <conditionalFormatting sqref="S39">
    <cfRule type="duplicateValues" dxfId="13" priority="23" stopIfTrue="1"/>
  </conditionalFormatting>
  <conditionalFormatting sqref="S39">
    <cfRule type="duplicateValues" dxfId="12" priority="24" stopIfTrue="1"/>
  </conditionalFormatting>
  <conditionalFormatting sqref="S40">
    <cfRule type="duplicateValues" dxfId="11" priority="13" stopIfTrue="1"/>
  </conditionalFormatting>
  <conditionalFormatting sqref="S40">
    <cfRule type="duplicateValues" dxfId="10" priority="14" stopIfTrue="1"/>
  </conditionalFormatting>
  <conditionalFormatting sqref="S40">
    <cfRule type="duplicateValues" dxfId="9" priority="15" stopIfTrue="1"/>
  </conditionalFormatting>
  <conditionalFormatting sqref="S40">
    <cfRule type="duplicateValues" dxfId="8" priority="16" stopIfTrue="1"/>
  </conditionalFormatting>
  <conditionalFormatting sqref="S40">
    <cfRule type="duplicateValues" dxfId="7" priority="17" stopIfTrue="1"/>
  </conditionalFormatting>
  <conditionalFormatting sqref="S40">
    <cfRule type="duplicateValues" dxfId="6" priority="18" stopIfTrue="1"/>
  </conditionalFormatting>
  <conditionalFormatting sqref="S27">
    <cfRule type="duplicateValues" dxfId="5" priority="1" stopIfTrue="1"/>
  </conditionalFormatting>
  <conditionalFormatting sqref="S27">
    <cfRule type="duplicateValues" dxfId="4" priority="2" stopIfTrue="1"/>
  </conditionalFormatting>
  <conditionalFormatting sqref="S27">
    <cfRule type="duplicateValues" dxfId="3" priority="3" stopIfTrue="1"/>
  </conditionalFormatting>
  <conditionalFormatting sqref="S27">
    <cfRule type="duplicateValues" dxfId="2" priority="4" stopIfTrue="1"/>
  </conditionalFormatting>
  <conditionalFormatting sqref="S27">
    <cfRule type="duplicateValues" dxfId="1" priority="5" stopIfTrue="1"/>
  </conditionalFormatting>
  <conditionalFormatting sqref="S27">
    <cfRule type="duplicateValues" dxfId="0" priority="6" stopIfTrue="1"/>
  </conditionalFormatting>
  <pageMargins left="0.23622047244094491" right="0.15748031496062992" top="0.11811023622047245" bottom="0.15748031496062992" header="0.31496062992125984" footer="0.31496062992125984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7"/>
  <sheetViews>
    <sheetView topLeftCell="A23" zoomScaleNormal="100" workbookViewId="0">
      <selection activeCell="F42" sqref="F42"/>
    </sheetView>
  </sheetViews>
  <sheetFormatPr defaultRowHeight="15" x14ac:dyDescent="0.25"/>
  <cols>
    <col min="1" max="1" width="4" style="50" bestFit="1" customWidth="1"/>
    <col min="2" max="2" width="6.5703125" style="50" bestFit="1" customWidth="1"/>
    <col min="3" max="3" width="12" style="50" customWidth="1"/>
    <col min="4" max="4" width="23.7109375" style="50" customWidth="1"/>
    <col min="5" max="5" width="20.28515625" style="50" customWidth="1"/>
    <col min="6" max="6" width="18.7109375" style="50" bestFit="1" customWidth="1"/>
    <col min="7" max="7" width="6.42578125" style="50" customWidth="1"/>
    <col min="8" max="8" width="5.42578125" style="50" customWidth="1"/>
    <col min="9" max="9" width="7.5703125" style="50" customWidth="1"/>
    <col min="10" max="10" width="6.85546875" style="50" customWidth="1"/>
    <col min="11" max="11" width="20.140625" style="50" bestFit="1" customWidth="1"/>
    <col min="12" max="12" width="17.28515625" style="50" bestFit="1" customWidth="1"/>
    <col min="13" max="13" width="14.5703125" style="50" customWidth="1"/>
    <col min="14" max="14" width="5.85546875" style="50" customWidth="1"/>
    <col min="15" max="15" width="11.5703125" style="48" bestFit="1" customWidth="1"/>
    <col min="16" max="16384" width="9.140625" style="50"/>
  </cols>
  <sheetData>
    <row r="1" spans="1:21" s="6" customFormat="1" ht="23.25" customHeight="1" x14ac:dyDescent="0.25">
      <c r="A1" s="95" t="s">
        <v>66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45"/>
      <c r="P1" s="46"/>
      <c r="Q1" s="46"/>
      <c r="R1" s="46"/>
      <c r="S1" s="46"/>
      <c r="T1" s="46"/>
      <c r="U1" s="46"/>
    </row>
    <row r="2" spans="1:21" ht="20.25" x14ac:dyDescent="0.25">
      <c r="A2" s="94" t="s">
        <v>25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1:21" ht="19.5" thickBot="1" x14ac:dyDescent="0.3">
      <c r="A3" s="96" t="s">
        <v>64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1:21" ht="72" x14ac:dyDescent="0.25">
      <c r="A4" s="60" t="s">
        <v>172</v>
      </c>
      <c r="B4" s="61" t="s">
        <v>62</v>
      </c>
      <c r="C4" s="61" t="s">
        <v>17</v>
      </c>
      <c r="D4" s="61" t="s">
        <v>6</v>
      </c>
      <c r="E4" s="61" t="s">
        <v>19</v>
      </c>
      <c r="F4" s="61" t="s">
        <v>1</v>
      </c>
      <c r="G4" s="62" t="s">
        <v>20</v>
      </c>
      <c r="H4" s="62" t="s">
        <v>21</v>
      </c>
      <c r="I4" s="62" t="s">
        <v>22</v>
      </c>
      <c r="J4" s="62" t="s">
        <v>23</v>
      </c>
      <c r="K4" s="62" t="s">
        <v>13</v>
      </c>
      <c r="L4" s="62" t="s">
        <v>26</v>
      </c>
      <c r="M4" s="62" t="s">
        <v>15</v>
      </c>
      <c r="N4" s="68" t="s">
        <v>193</v>
      </c>
    </row>
    <row r="5" spans="1:21" s="6" customFormat="1" ht="20.100000000000001" customHeight="1" x14ac:dyDescent="0.25">
      <c r="A5" s="63">
        <v>1</v>
      </c>
      <c r="B5" s="7" t="s">
        <v>60</v>
      </c>
      <c r="C5" s="7" t="s">
        <v>67</v>
      </c>
      <c r="D5" s="52" t="s">
        <v>71</v>
      </c>
      <c r="E5" s="15" t="s">
        <v>69</v>
      </c>
      <c r="F5" s="15" t="s">
        <v>68</v>
      </c>
      <c r="G5" s="7" t="s">
        <v>35</v>
      </c>
      <c r="H5" s="7">
        <v>12</v>
      </c>
      <c r="I5" s="7">
        <v>1735</v>
      </c>
      <c r="J5" s="7">
        <f t="shared" ref="J5:J38" si="0">(I5*H5)</f>
        <v>20820</v>
      </c>
      <c r="K5" s="10" t="s">
        <v>71</v>
      </c>
      <c r="L5" s="57" t="s">
        <v>192</v>
      </c>
      <c r="M5" s="53" t="s">
        <v>74</v>
      </c>
      <c r="N5" s="24">
        <v>2015</v>
      </c>
      <c r="O5" s="47"/>
    </row>
    <row r="6" spans="1:21" s="6" customFormat="1" ht="20.100000000000001" customHeight="1" x14ac:dyDescent="0.25">
      <c r="A6" s="63">
        <v>2</v>
      </c>
      <c r="B6" s="7" t="s">
        <v>60</v>
      </c>
      <c r="C6" s="7" t="s">
        <v>24</v>
      </c>
      <c r="D6" s="52" t="s">
        <v>71</v>
      </c>
      <c r="E6" s="15" t="s">
        <v>75</v>
      </c>
      <c r="F6" s="15" t="s">
        <v>76</v>
      </c>
      <c r="G6" s="7" t="s">
        <v>35</v>
      </c>
      <c r="H6" s="7">
        <v>12</v>
      </c>
      <c r="I6" s="7">
        <v>1735</v>
      </c>
      <c r="J6" s="7">
        <f t="shared" si="0"/>
        <v>20820</v>
      </c>
      <c r="K6" s="10" t="s">
        <v>71</v>
      </c>
      <c r="L6" s="57" t="s">
        <v>192</v>
      </c>
      <c r="M6" s="53" t="s">
        <v>74</v>
      </c>
      <c r="N6" s="16">
        <v>2015</v>
      </c>
      <c r="O6" s="47"/>
    </row>
    <row r="7" spans="1:21" s="6" customFormat="1" ht="23.25" customHeight="1" x14ac:dyDescent="0.25">
      <c r="A7" s="63">
        <v>3</v>
      </c>
      <c r="B7" s="7" t="s">
        <v>60</v>
      </c>
      <c r="C7" s="7" t="s">
        <v>24</v>
      </c>
      <c r="D7" s="52" t="s">
        <v>71</v>
      </c>
      <c r="E7" s="15" t="s">
        <v>79</v>
      </c>
      <c r="F7" s="15" t="s">
        <v>80</v>
      </c>
      <c r="G7" s="7" t="s">
        <v>35</v>
      </c>
      <c r="H7" s="7">
        <v>12</v>
      </c>
      <c r="I7" s="7">
        <v>1735</v>
      </c>
      <c r="J7" s="7">
        <f t="shared" si="0"/>
        <v>20820</v>
      </c>
      <c r="K7" s="10" t="s">
        <v>71</v>
      </c>
      <c r="L7" s="57" t="s">
        <v>192</v>
      </c>
      <c r="M7" s="53" t="s">
        <v>74</v>
      </c>
      <c r="N7" s="16">
        <v>2015</v>
      </c>
      <c r="O7" s="47"/>
    </row>
    <row r="8" spans="1:21" s="6" customFormat="1" ht="20.100000000000001" customHeight="1" x14ac:dyDescent="0.25">
      <c r="A8" s="63">
        <v>4</v>
      </c>
      <c r="B8" s="7" t="s">
        <v>60</v>
      </c>
      <c r="C8" s="7" t="s">
        <v>24</v>
      </c>
      <c r="D8" s="52" t="s">
        <v>71</v>
      </c>
      <c r="E8" s="15" t="s">
        <v>83</v>
      </c>
      <c r="F8" s="15" t="s">
        <v>84</v>
      </c>
      <c r="G8" s="7" t="s">
        <v>35</v>
      </c>
      <c r="H8" s="7">
        <v>12</v>
      </c>
      <c r="I8" s="7">
        <v>1735</v>
      </c>
      <c r="J8" s="7">
        <f t="shared" si="0"/>
        <v>20820</v>
      </c>
      <c r="K8" s="10" t="s">
        <v>71</v>
      </c>
      <c r="L8" s="57" t="s">
        <v>192</v>
      </c>
      <c r="M8" s="53" t="s">
        <v>74</v>
      </c>
      <c r="N8" s="16">
        <v>2014</v>
      </c>
      <c r="O8" s="47"/>
    </row>
    <row r="9" spans="1:21" s="6" customFormat="1" ht="20.100000000000001" customHeight="1" x14ac:dyDescent="0.25">
      <c r="A9" s="63">
        <v>5</v>
      </c>
      <c r="B9" s="7" t="s">
        <v>60</v>
      </c>
      <c r="C9" s="7" t="s">
        <v>24</v>
      </c>
      <c r="D9" s="52" t="s">
        <v>71</v>
      </c>
      <c r="E9" s="15" t="s">
        <v>87</v>
      </c>
      <c r="F9" s="15" t="s">
        <v>88</v>
      </c>
      <c r="G9" s="7" t="s">
        <v>35</v>
      </c>
      <c r="H9" s="7">
        <v>12</v>
      </c>
      <c r="I9" s="7">
        <v>1735</v>
      </c>
      <c r="J9" s="7">
        <f t="shared" si="0"/>
        <v>20820</v>
      </c>
      <c r="K9" s="10" t="s">
        <v>71</v>
      </c>
      <c r="L9" s="57" t="s">
        <v>192</v>
      </c>
      <c r="M9" s="53" t="s">
        <v>74</v>
      </c>
      <c r="N9" s="16">
        <v>2014</v>
      </c>
      <c r="O9" s="47"/>
    </row>
    <row r="10" spans="1:21" s="6" customFormat="1" ht="20.100000000000001" customHeight="1" x14ac:dyDescent="0.25">
      <c r="A10" s="63">
        <v>6</v>
      </c>
      <c r="B10" s="7" t="s">
        <v>60</v>
      </c>
      <c r="C10" s="7" t="s">
        <v>24</v>
      </c>
      <c r="D10" s="52" t="s">
        <v>71</v>
      </c>
      <c r="E10" s="15" t="s">
        <v>91</v>
      </c>
      <c r="F10" s="15" t="s">
        <v>92</v>
      </c>
      <c r="G10" s="7" t="s">
        <v>27</v>
      </c>
      <c r="H10" s="7">
        <v>12</v>
      </c>
      <c r="I10" s="7">
        <v>1735</v>
      </c>
      <c r="J10" s="7">
        <f t="shared" si="0"/>
        <v>20820</v>
      </c>
      <c r="K10" s="10" t="s">
        <v>71</v>
      </c>
      <c r="L10" s="57" t="s">
        <v>192</v>
      </c>
      <c r="M10" s="53" t="s">
        <v>74</v>
      </c>
      <c r="N10" s="16">
        <v>2016</v>
      </c>
      <c r="O10" s="47"/>
    </row>
    <row r="11" spans="1:21" s="6" customFormat="1" ht="20.100000000000001" customHeight="1" x14ac:dyDescent="0.25">
      <c r="A11" s="63">
        <v>7</v>
      </c>
      <c r="B11" s="7" t="s">
        <v>60</v>
      </c>
      <c r="C11" s="7" t="s">
        <v>24</v>
      </c>
      <c r="D11" s="52" t="s">
        <v>71</v>
      </c>
      <c r="E11" s="15" t="s">
        <v>94</v>
      </c>
      <c r="F11" s="15" t="s">
        <v>95</v>
      </c>
      <c r="G11" s="7" t="s">
        <v>27</v>
      </c>
      <c r="H11" s="7">
        <v>12</v>
      </c>
      <c r="I11" s="7">
        <v>1735</v>
      </c>
      <c r="J11" s="7">
        <f t="shared" si="0"/>
        <v>20820</v>
      </c>
      <c r="K11" s="10" t="s">
        <v>71</v>
      </c>
      <c r="L11" s="57" t="s">
        <v>192</v>
      </c>
      <c r="M11" s="53" t="s">
        <v>74</v>
      </c>
      <c r="N11" s="16">
        <v>2016</v>
      </c>
      <c r="O11" s="47"/>
    </row>
    <row r="12" spans="1:21" s="6" customFormat="1" ht="20.100000000000001" customHeight="1" x14ac:dyDescent="0.25">
      <c r="A12" s="63">
        <v>8</v>
      </c>
      <c r="B12" s="7" t="s">
        <v>60</v>
      </c>
      <c r="C12" s="7" t="s">
        <v>24</v>
      </c>
      <c r="D12" s="52" t="s">
        <v>71</v>
      </c>
      <c r="E12" s="15" t="s">
        <v>97</v>
      </c>
      <c r="F12" s="15" t="s">
        <v>84</v>
      </c>
      <c r="G12" s="7" t="s">
        <v>27</v>
      </c>
      <c r="H12" s="7">
        <v>12</v>
      </c>
      <c r="I12" s="7">
        <v>1735</v>
      </c>
      <c r="J12" s="7">
        <f t="shared" si="0"/>
        <v>20820</v>
      </c>
      <c r="K12" s="10" t="s">
        <v>71</v>
      </c>
      <c r="L12" s="57" t="s">
        <v>192</v>
      </c>
      <c r="M12" s="53" t="s">
        <v>74</v>
      </c>
      <c r="N12" s="16">
        <v>2016</v>
      </c>
      <c r="O12" s="47"/>
    </row>
    <row r="13" spans="1:21" s="6" customFormat="1" ht="20.100000000000001" customHeight="1" x14ac:dyDescent="0.25">
      <c r="A13" s="63">
        <v>9</v>
      </c>
      <c r="B13" s="7" t="s">
        <v>60</v>
      </c>
      <c r="C13" s="7" t="s">
        <v>24</v>
      </c>
      <c r="D13" s="52" t="s">
        <v>71</v>
      </c>
      <c r="E13" s="15" t="s">
        <v>99</v>
      </c>
      <c r="F13" s="15" t="s">
        <v>100</v>
      </c>
      <c r="G13" s="7" t="s">
        <v>28</v>
      </c>
      <c r="H13" s="7">
        <v>12</v>
      </c>
      <c r="I13" s="7">
        <v>1230</v>
      </c>
      <c r="J13" s="7">
        <f t="shared" si="0"/>
        <v>14760</v>
      </c>
      <c r="K13" s="10" t="s">
        <v>71</v>
      </c>
      <c r="L13" s="57" t="s">
        <v>192</v>
      </c>
      <c r="M13" s="53" t="s">
        <v>74</v>
      </c>
      <c r="N13" s="16">
        <v>2017</v>
      </c>
      <c r="O13" s="47"/>
    </row>
    <row r="14" spans="1:21" s="6" customFormat="1" ht="20.100000000000001" customHeight="1" x14ac:dyDescent="0.25">
      <c r="A14" s="63">
        <v>10</v>
      </c>
      <c r="B14" s="7" t="s">
        <v>60</v>
      </c>
      <c r="C14" s="7" t="s">
        <v>24</v>
      </c>
      <c r="D14" s="52" t="s">
        <v>71</v>
      </c>
      <c r="E14" s="15" t="s">
        <v>102</v>
      </c>
      <c r="F14" s="15" t="s">
        <v>103</v>
      </c>
      <c r="G14" s="7" t="s">
        <v>28</v>
      </c>
      <c r="H14" s="7">
        <v>12</v>
      </c>
      <c r="I14" s="7">
        <v>1230</v>
      </c>
      <c r="J14" s="7">
        <f t="shared" si="0"/>
        <v>14760</v>
      </c>
      <c r="K14" s="10" t="s">
        <v>71</v>
      </c>
      <c r="L14" s="57" t="s">
        <v>192</v>
      </c>
      <c r="M14" s="53" t="s">
        <v>74</v>
      </c>
      <c r="N14" s="16">
        <v>2017</v>
      </c>
      <c r="O14" s="47"/>
    </row>
    <row r="15" spans="1:21" s="6" customFormat="1" ht="20.100000000000001" customHeight="1" x14ac:dyDescent="0.25">
      <c r="A15" s="63">
        <v>11</v>
      </c>
      <c r="B15" s="7" t="s">
        <v>60</v>
      </c>
      <c r="C15" s="7" t="s">
        <v>24</v>
      </c>
      <c r="D15" s="52" t="s">
        <v>71</v>
      </c>
      <c r="E15" s="15" t="s">
        <v>106</v>
      </c>
      <c r="F15" s="15" t="s">
        <v>103</v>
      </c>
      <c r="G15" s="7" t="s">
        <v>28</v>
      </c>
      <c r="H15" s="7">
        <v>12</v>
      </c>
      <c r="I15" s="7">
        <v>1230</v>
      </c>
      <c r="J15" s="7">
        <f t="shared" si="0"/>
        <v>14760</v>
      </c>
      <c r="K15" s="10" t="s">
        <v>71</v>
      </c>
      <c r="L15" s="57" t="s">
        <v>192</v>
      </c>
      <c r="M15" s="53" t="s">
        <v>74</v>
      </c>
      <c r="N15" s="16">
        <v>2017</v>
      </c>
      <c r="O15" s="47"/>
    </row>
    <row r="16" spans="1:21" s="6" customFormat="1" ht="20.100000000000001" customHeight="1" x14ac:dyDescent="0.25">
      <c r="A16" s="63">
        <v>12</v>
      </c>
      <c r="B16" s="7" t="s">
        <v>60</v>
      </c>
      <c r="C16" s="7" t="s">
        <v>24</v>
      </c>
      <c r="D16" s="52" t="s">
        <v>71</v>
      </c>
      <c r="E16" s="15" t="s">
        <v>110</v>
      </c>
      <c r="F16" s="15" t="s">
        <v>111</v>
      </c>
      <c r="G16" s="7" t="s">
        <v>28</v>
      </c>
      <c r="H16" s="7">
        <v>12</v>
      </c>
      <c r="I16" s="7">
        <v>1230</v>
      </c>
      <c r="J16" s="7">
        <f t="shared" si="0"/>
        <v>14760</v>
      </c>
      <c r="K16" s="10" t="s">
        <v>71</v>
      </c>
      <c r="L16" s="57" t="s">
        <v>192</v>
      </c>
      <c r="M16" s="53" t="s">
        <v>74</v>
      </c>
      <c r="N16" s="16">
        <v>2017</v>
      </c>
      <c r="O16" s="47"/>
    </row>
    <row r="17" spans="1:15" s="6" customFormat="1" ht="20.100000000000001" customHeight="1" x14ac:dyDescent="0.25">
      <c r="A17" s="63">
        <v>13</v>
      </c>
      <c r="B17" s="7" t="s">
        <v>60</v>
      </c>
      <c r="C17" s="7" t="s">
        <v>24</v>
      </c>
      <c r="D17" s="52" t="s">
        <v>71</v>
      </c>
      <c r="E17" s="15" t="s">
        <v>114</v>
      </c>
      <c r="F17" s="15" t="s">
        <v>115</v>
      </c>
      <c r="G17" s="7" t="s">
        <v>29</v>
      </c>
      <c r="H17" s="7">
        <v>12</v>
      </c>
      <c r="I17" s="7">
        <v>1230</v>
      </c>
      <c r="J17" s="7">
        <f t="shared" si="0"/>
        <v>14760</v>
      </c>
      <c r="K17" s="10" t="s">
        <v>71</v>
      </c>
      <c r="L17" s="57" t="s">
        <v>192</v>
      </c>
      <c r="M17" s="53" t="s">
        <v>74</v>
      </c>
      <c r="N17" s="16">
        <v>2019</v>
      </c>
      <c r="O17" s="47"/>
    </row>
    <row r="18" spans="1:15" s="6" customFormat="1" ht="20.100000000000001" customHeight="1" x14ac:dyDescent="0.25">
      <c r="A18" s="63">
        <v>14</v>
      </c>
      <c r="B18" s="7" t="s">
        <v>60</v>
      </c>
      <c r="C18" s="7" t="s">
        <v>24</v>
      </c>
      <c r="D18" s="52" t="s">
        <v>71</v>
      </c>
      <c r="E18" s="15" t="s">
        <v>118</v>
      </c>
      <c r="F18" s="15" t="s">
        <v>119</v>
      </c>
      <c r="G18" s="7" t="s">
        <v>29</v>
      </c>
      <c r="H18" s="7">
        <v>12</v>
      </c>
      <c r="I18" s="7">
        <v>1230</v>
      </c>
      <c r="J18" s="7">
        <f t="shared" si="0"/>
        <v>14760</v>
      </c>
      <c r="K18" s="10" t="s">
        <v>71</v>
      </c>
      <c r="L18" s="57" t="s">
        <v>192</v>
      </c>
      <c r="M18" s="53" t="s">
        <v>74</v>
      </c>
      <c r="N18" s="16">
        <v>2018</v>
      </c>
      <c r="O18" s="47"/>
    </row>
    <row r="19" spans="1:15" s="6" customFormat="1" ht="20.100000000000001" customHeight="1" x14ac:dyDescent="0.25">
      <c r="A19" s="63">
        <v>15</v>
      </c>
      <c r="B19" s="7" t="s">
        <v>60</v>
      </c>
      <c r="C19" s="7" t="s">
        <v>24</v>
      </c>
      <c r="D19" s="52" t="s">
        <v>71</v>
      </c>
      <c r="E19" s="15" t="s">
        <v>122</v>
      </c>
      <c r="F19" s="15" t="s">
        <v>123</v>
      </c>
      <c r="G19" s="7" t="s">
        <v>30</v>
      </c>
      <c r="H19" s="7">
        <v>12</v>
      </c>
      <c r="I19" s="7">
        <v>1230</v>
      </c>
      <c r="J19" s="7">
        <f t="shared" si="0"/>
        <v>14760</v>
      </c>
      <c r="K19" s="10" t="s">
        <v>71</v>
      </c>
      <c r="L19" s="57" t="s">
        <v>192</v>
      </c>
      <c r="M19" s="53" t="s">
        <v>74</v>
      </c>
      <c r="N19" s="16">
        <v>2019</v>
      </c>
      <c r="O19" s="47"/>
    </row>
    <row r="20" spans="1:15" s="6" customFormat="1" ht="20.100000000000001" customHeight="1" x14ac:dyDescent="0.25">
      <c r="A20" s="63">
        <v>16</v>
      </c>
      <c r="B20" s="7" t="s">
        <v>60</v>
      </c>
      <c r="C20" s="7" t="s">
        <v>24</v>
      </c>
      <c r="D20" s="52" t="s">
        <v>71</v>
      </c>
      <c r="E20" s="15" t="s">
        <v>125</v>
      </c>
      <c r="F20" s="15" t="s">
        <v>126</v>
      </c>
      <c r="G20" s="7" t="s">
        <v>30</v>
      </c>
      <c r="H20" s="7">
        <v>12</v>
      </c>
      <c r="I20" s="7">
        <v>1230</v>
      </c>
      <c r="J20" s="7">
        <f t="shared" si="0"/>
        <v>14760</v>
      </c>
      <c r="K20" s="10" t="s">
        <v>71</v>
      </c>
      <c r="L20" s="57" t="s">
        <v>192</v>
      </c>
      <c r="M20" s="53" t="s">
        <v>74</v>
      </c>
      <c r="N20" s="16">
        <v>2019</v>
      </c>
      <c r="O20" s="47"/>
    </row>
    <row r="21" spans="1:15" s="6" customFormat="1" ht="20.100000000000001" customHeight="1" x14ac:dyDescent="0.25">
      <c r="A21" s="63">
        <v>17</v>
      </c>
      <c r="B21" s="7" t="s">
        <v>60</v>
      </c>
      <c r="C21" s="7" t="s">
        <v>24</v>
      </c>
      <c r="D21" s="52" t="s">
        <v>71</v>
      </c>
      <c r="E21" s="15" t="s">
        <v>128</v>
      </c>
      <c r="F21" s="15" t="s">
        <v>115</v>
      </c>
      <c r="G21" s="7" t="s">
        <v>31</v>
      </c>
      <c r="H21" s="7">
        <v>12</v>
      </c>
      <c r="I21" s="7">
        <v>1030</v>
      </c>
      <c r="J21" s="7">
        <f t="shared" si="0"/>
        <v>12360</v>
      </c>
      <c r="K21" s="10" t="s">
        <v>71</v>
      </c>
      <c r="L21" s="57" t="s">
        <v>192</v>
      </c>
      <c r="M21" s="53" t="s">
        <v>74</v>
      </c>
      <c r="N21" s="16">
        <v>2020</v>
      </c>
      <c r="O21" s="47"/>
    </row>
    <row r="22" spans="1:15" s="6" customFormat="1" ht="20.100000000000001" customHeight="1" x14ac:dyDescent="0.25">
      <c r="A22" s="63">
        <v>18</v>
      </c>
      <c r="B22" s="7" t="s">
        <v>60</v>
      </c>
      <c r="C22" s="7" t="s">
        <v>24</v>
      </c>
      <c r="D22" s="52" t="s">
        <v>71</v>
      </c>
      <c r="E22" s="15" t="s">
        <v>131</v>
      </c>
      <c r="F22" s="15" t="s">
        <v>76</v>
      </c>
      <c r="G22" s="7" t="s">
        <v>31</v>
      </c>
      <c r="H22" s="7">
        <v>12</v>
      </c>
      <c r="I22" s="7">
        <v>1030</v>
      </c>
      <c r="J22" s="7">
        <f t="shared" si="0"/>
        <v>12360</v>
      </c>
      <c r="K22" s="10" t="s">
        <v>71</v>
      </c>
      <c r="L22" s="57" t="s">
        <v>192</v>
      </c>
      <c r="M22" s="53" t="s">
        <v>74</v>
      </c>
      <c r="N22" s="16">
        <v>2020</v>
      </c>
      <c r="O22" s="47"/>
    </row>
    <row r="23" spans="1:15" s="6" customFormat="1" ht="20.100000000000001" customHeight="1" x14ac:dyDescent="0.25">
      <c r="A23" s="63">
        <v>19</v>
      </c>
      <c r="B23" s="7" t="s">
        <v>60</v>
      </c>
      <c r="C23" s="7" t="s">
        <v>24</v>
      </c>
      <c r="D23" s="52" t="s">
        <v>71</v>
      </c>
      <c r="E23" s="15" t="s">
        <v>133</v>
      </c>
      <c r="F23" s="15" t="s">
        <v>134</v>
      </c>
      <c r="G23" s="7" t="s">
        <v>31</v>
      </c>
      <c r="H23" s="7">
        <v>12</v>
      </c>
      <c r="I23" s="7">
        <v>1030</v>
      </c>
      <c r="J23" s="7">
        <f t="shared" si="0"/>
        <v>12360</v>
      </c>
      <c r="K23" s="10" t="s">
        <v>71</v>
      </c>
      <c r="L23" s="57" t="s">
        <v>192</v>
      </c>
      <c r="M23" s="53" t="s">
        <v>74</v>
      </c>
      <c r="N23" s="16">
        <v>2020</v>
      </c>
      <c r="O23" s="47"/>
    </row>
    <row r="24" spans="1:15" s="6" customFormat="1" ht="20.100000000000001" customHeight="1" x14ac:dyDescent="0.25">
      <c r="A24" s="63">
        <v>20</v>
      </c>
      <c r="B24" s="7" t="s">
        <v>60</v>
      </c>
      <c r="C24" s="7" t="s">
        <v>24</v>
      </c>
      <c r="D24" s="52" t="s">
        <v>71</v>
      </c>
      <c r="E24" s="15" t="s">
        <v>136</v>
      </c>
      <c r="F24" s="15" t="s">
        <v>137</v>
      </c>
      <c r="G24" s="7" t="s">
        <v>32</v>
      </c>
      <c r="H24" s="7">
        <v>12</v>
      </c>
      <c r="I24" s="7">
        <v>1030</v>
      </c>
      <c r="J24" s="7">
        <f t="shared" si="0"/>
        <v>12360</v>
      </c>
      <c r="K24" s="10" t="s">
        <v>71</v>
      </c>
      <c r="L24" s="57" t="s">
        <v>192</v>
      </c>
      <c r="M24" s="53" t="s">
        <v>74</v>
      </c>
      <c r="N24" s="16">
        <v>2022</v>
      </c>
      <c r="O24" s="47"/>
    </row>
    <row r="25" spans="1:15" s="6" customFormat="1" ht="20.100000000000001" customHeight="1" x14ac:dyDescent="0.25">
      <c r="A25" s="63">
        <v>21</v>
      </c>
      <c r="B25" s="7" t="s">
        <v>60</v>
      </c>
      <c r="C25" s="7" t="s">
        <v>24</v>
      </c>
      <c r="D25" s="52" t="s">
        <v>71</v>
      </c>
      <c r="E25" s="36" t="s">
        <v>140</v>
      </c>
      <c r="F25" s="37" t="s">
        <v>141</v>
      </c>
      <c r="G25" s="54" t="s">
        <v>32</v>
      </c>
      <c r="H25" s="7">
        <v>5</v>
      </c>
      <c r="I25" s="7">
        <v>1030</v>
      </c>
      <c r="J25" s="7">
        <f t="shared" si="0"/>
        <v>5150</v>
      </c>
      <c r="K25" s="10" t="s">
        <v>71</v>
      </c>
      <c r="L25" s="57" t="s">
        <v>192</v>
      </c>
      <c r="M25" s="53" t="s">
        <v>74</v>
      </c>
      <c r="N25" s="42">
        <v>2022</v>
      </c>
      <c r="O25" s="56" t="s">
        <v>191</v>
      </c>
    </row>
    <row r="26" spans="1:15" s="6" customFormat="1" ht="20.100000000000001" customHeight="1" x14ac:dyDescent="0.25">
      <c r="A26" s="63">
        <v>22</v>
      </c>
      <c r="B26" s="7" t="s">
        <v>60</v>
      </c>
      <c r="C26" s="7" t="s">
        <v>24</v>
      </c>
      <c r="D26" s="52" t="s">
        <v>71</v>
      </c>
      <c r="E26" s="36" t="s">
        <v>143</v>
      </c>
      <c r="F26" s="37" t="s">
        <v>190</v>
      </c>
      <c r="G26" s="54" t="s">
        <v>32</v>
      </c>
      <c r="H26" s="7">
        <v>5</v>
      </c>
      <c r="I26" s="7">
        <v>1030</v>
      </c>
      <c r="J26" s="7">
        <f t="shared" si="0"/>
        <v>5150</v>
      </c>
      <c r="K26" s="10" t="s">
        <v>71</v>
      </c>
      <c r="L26" s="57" t="s">
        <v>192</v>
      </c>
      <c r="M26" s="53" t="s">
        <v>74</v>
      </c>
      <c r="N26" s="42">
        <v>2022</v>
      </c>
      <c r="O26" s="56" t="s">
        <v>191</v>
      </c>
    </row>
    <row r="27" spans="1:15" s="6" customFormat="1" ht="20.100000000000001" customHeight="1" x14ac:dyDescent="0.25">
      <c r="A27" s="63">
        <v>23</v>
      </c>
      <c r="B27" s="7" t="s">
        <v>60</v>
      </c>
      <c r="C27" s="7" t="s">
        <v>24</v>
      </c>
      <c r="D27" s="52" t="s">
        <v>71</v>
      </c>
      <c r="E27" s="15" t="s">
        <v>147</v>
      </c>
      <c r="F27" s="15" t="s">
        <v>148</v>
      </c>
      <c r="G27" s="7" t="s">
        <v>32</v>
      </c>
      <c r="H27" s="7">
        <v>12</v>
      </c>
      <c r="I27" s="7">
        <v>1030</v>
      </c>
      <c r="J27" s="7">
        <f t="shared" si="0"/>
        <v>12360</v>
      </c>
      <c r="K27" s="10" t="s">
        <v>71</v>
      </c>
      <c r="L27" s="57" t="s">
        <v>192</v>
      </c>
      <c r="M27" s="53" t="s">
        <v>74</v>
      </c>
      <c r="N27" s="16">
        <v>2021</v>
      </c>
      <c r="O27" s="47"/>
    </row>
    <row r="28" spans="1:15" s="6" customFormat="1" ht="20.100000000000001" customHeight="1" x14ac:dyDescent="0.25">
      <c r="A28" s="63">
        <v>24</v>
      </c>
      <c r="B28" s="7" t="s">
        <v>60</v>
      </c>
      <c r="C28" s="7" t="s">
        <v>24</v>
      </c>
      <c r="D28" s="52" t="s">
        <v>71</v>
      </c>
      <c r="E28" s="15" t="s">
        <v>151</v>
      </c>
      <c r="F28" s="15" t="s">
        <v>152</v>
      </c>
      <c r="G28" s="7" t="s">
        <v>32</v>
      </c>
      <c r="H28" s="7">
        <v>12</v>
      </c>
      <c r="I28" s="7">
        <v>1030</v>
      </c>
      <c r="J28" s="7">
        <f t="shared" si="0"/>
        <v>12360</v>
      </c>
      <c r="K28" s="10" t="s">
        <v>71</v>
      </c>
      <c r="L28" s="57" t="s">
        <v>192</v>
      </c>
      <c r="M28" s="53" t="s">
        <v>74</v>
      </c>
      <c r="N28" s="16">
        <v>2021</v>
      </c>
      <c r="O28" s="47"/>
    </row>
    <row r="29" spans="1:15" s="6" customFormat="1" ht="20.100000000000001" customHeight="1" x14ac:dyDescent="0.25">
      <c r="A29" s="63">
        <v>25</v>
      </c>
      <c r="B29" s="7" t="s">
        <v>60</v>
      </c>
      <c r="C29" s="7" t="s">
        <v>24</v>
      </c>
      <c r="D29" s="52" t="s">
        <v>71</v>
      </c>
      <c r="E29" s="15" t="s">
        <v>154</v>
      </c>
      <c r="F29" s="15" t="s">
        <v>155</v>
      </c>
      <c r="G29" s="7" t="s">
        <v>32</v>
      </c>
      <c r="H29" s="7">
        <v>12</v>
      </c>
      <c r="I29" s="7">
        <v>1030</v>
      </c>
      <c r="J29" s="7">
        <f t="shared" si="0"/>
        <v>12360</v>
      </c>
      <c r="K29" s="10" t="s">
        <v>71</v>
      </c>
      <c r="L29" s="57" t="s">
        <v>192</v>
      </c>
      <c r="M29" s="53" t="s">
        <v>74</v>
      </c>
      <c r="N29" s="16">
        <v>2021</v>
      </c>
      <c r="O29" s="47"/>
    </row>
    <row r="30" spans="1:15" s="6" customFormat="1" ht="20.100000000000001" customHeight="1" x14ac:dyDescent="0.25">
      <c r="A30" s="63">
        <v>26</v>
      </c>
      <c r="B30" s="7" t="s">
        <v>60</v>
      </c>
      <c r="C30" s="7" t="s">
        <v>24</v>
      </c>
      <c r="D30" s="52" t="s">
        <v>71</v>
      </c>
      <c r="E30" s="15" t="s">
        <v>157</v>
      </c>
      <c r="F30" s="15" t="s">
        <v>158</v>
      </c>
      <c r="G30" s="7" t="s">
        <v>32</v>
      </c>
      <c r="H30" s="7">
        <v>12</v>
      </c>
      <c r="I30" s="7">
        <v>1030</v>
      </c>
      <c r="J30" s="7">
        <f t="shared" si="0"/>
        <v>12360</v>
      </c>
      <c r="K30" s="10" t="s">
        <v>71</v>
      </c>
      <c r="L30" s="57" t="s">
        <v>192</v>
      </c>
      <c r="M30" s="53" t="s">
        <v>74</v>
      </c>
      <c r="N30" s="16">
        <v>2021</v>
      </c>
      <c r="O30" s="47"/>
    </row>
    <row r="31" spans="1:15" s="6" customFormat="1" ht="20.100000000000001" customHeight="1" x14ac:dyDescent="0.25">
      <c r="A31" s="63">
        <v>27</v>
      </c>
      <c r="B31" s="7" t="s">
        <v>60</v>
      </c>
      <c r="C31" s="7" t="s">
        <v>24</v>
      </c>
      <c r="D31" s="52" t="s">
        <v>71</v>
      </c>
      <c r="E31" s="15" t="s">
        <v>161</v>
      </c>
      <c r="F31" s="15" t="s">
        <v>162</v>
      </c>
      <c r="G31" s="7" t="s">
        <v>32</v>
      </c>
      <c r="H31" s="7">
        <v>12</v>
      </c>
      <c r="I31" s="7">
        <v>1030</v>
      </c>
      <c r="J31" s="7">
        <f t="shared" si="0"/>
        <v>12360</v>
      </c>
      <c r="K31" s="10" t="s">
        <v>71</v>
      </c>
      <c r="L31" s="57" t="s">
        <v>192</v>
      </c>
      <c r="M31" s="53" t="s">
        <v>74</v>
      </c>
      <c r="N31" s="16">
        <v>2021</v>
      </c>
      <c r="O31" s="47"/>
    </row>
    <row r="32" spans="1:15" s="6" customFormat="1" ht="20.100000000000001" customHeight="1" x14ac:dyDescent="0.25">
      <c r="A32" s="63">
        <v>28</v>
      </c>
      <c r="B32" s="7" t="s">
        <v>60</v>
      </c>
      <c r="C32" s="7" t="s">
        <v>24</v>
      </c>
      <c r="D32" s="52" t="s">
        <v>71</v>
      </c>
      <c r="E32" s="15" t="s">
        <v>164</v>
      </c>
      <c r="F32" s="15" t="s">
        <v>165</v>
      </c>
      <c r="G32" s="7" t="s">
        <v>32</v>
      </c>
      <c r="H32" s="7">
        <v>12</v>
      </c>
      <c r="I32" s="7">
        <v>1030</v>
      </c>
      <c r="J32" s="7">
        <f t="shared" si="0"/>
        <v>12360</v>
      </c>
      <c r="K32" s="10" t="s">
        <v>71</v>
      </c>
      <c r="L32" s="57" t="s">
        <v>192</v>
      </c>
      <c r="M32" s="53" t="s">
        <v>74</v>
      </c>
      <c r="N32" s="16">
        <v>2022</v>
      </c>
      <c r="O32" s="47"/>
    </row>
    <row r="33" spans="1:15" s="6" customFormat="1" ht="20.100000000000001" customHeight="1" x14ac:dyDescent="0.25">
      <c r="A33" s="63">
        <v>29</v>
      </c>
      <c r="B33" s="7" t="s">
        <v>60</v>
      </c>
      <c r="C33" s="7" t="s">
        <v>24</v>
      </c>
      <c r="D33" s="52" t="s">
        <v>71</v>
      </c>
      <c r="E33" s="15" t="s">
        <v>167</v>
      </c>
      <c r="F33" s="15" t="s">
        <v>168</v>
      </c>
      <c r="G33" s="7" t="s">
        <v>33</v>
      </c>
      <c r="H33" s="7">
        <v>12</v>
      </c>
      <c r="I33" s="7">
        <v>790</v>
      </c>
      <c r="J33" s="7">
        <f t="shared" si="0"/>
        <v>9480</v>
      </c>
      <c r="K33" s="10" t="s">
        <v>71</v>
      </c>
      <c r="L33" s="57" t="s">
        <v>192</v>
      </c>
      <c r="M33" s="53" t="s">
        <v>74</v>
      </c>
      <c r="N33" s="16">
        <v>2022</v>
      </c>
      <c r="O33" s="47"/>
    </row>
    <row r="34" spans="1:15" s="6" customFormat="1" ht="20.100000000000001" customHeight="1" x14ac:dyDescent="0.25">
      <c r="A34" s="63">
        <v>30</v>
      </c>
      <c r="B34" s="7" t="s">
        <v>60</v>
      </c>
      <c r="C34" s="7" t="s">
        <v>24</v>
      </c>
      <c r="D34" s="52" t="s">
        <v>71</v>
      </c>
      <c r="E34" s="15" t="s">
        <v>170</v>
      </c>
      <c r="F34" s="15" t="s">
        <v>171</v>
      </c>
      <c r="G34" s="7" t="s">
        <v>34</v>
      </c>
      <c r="H34" s="7">
        <v>12</v>
      </c>
      <c r="I34" s="7">
        <v>640</v>
      </c>
      <c r="J34" s="7">
        <f t="shared" si="0"/>
        <v>7680</v>
      </c>
      <c r="K34" s="10" t="s">
        <v>71</v>
      </c>
      <c r="L34" s="57" t="s">
        <v>192</v>
      </c>
      <c r="M34" s="53" t="s">
        <v>74</v>
      </c>
      <c r="N34" s="16">
        <v>2023</v>
      </c>
      <c r="O34" s="47"/>
    </row>
    <row r="35" spans="1:15" s="6" customFormat="1" ht="20.100000000000001" customHeight="1" x14ac:dyDescent="0.25">
      <c r="A35" s="63">
        <v>31</v>
      </c>
      <c r="B35" s="7" t="s">
        <v>60</v>
      </c>
      <c r="C35" s="7" t="s">
        <v>24</v>
      </c>
      <c r="D35" s="52" t="s">
        <v>71</v>
      </c>
      <c r="E35" s="15" t="s">
        <v>174</v>
      </c>
      <c r="F35" s="15" t="s">
        <v>175</v>
      </c>
      <c r="G35" s="7" t="s">
        <v>34</v>
      </c>
      <c r="H35" s="7">
        <v>12</v>
      </c>
      <c r="I35" s="7">
        <v>640</v>
      </c>
      <c r="J35" s="7">
        <f t="shared" si="0"/>
        <v>7680</v>
      </c>
      <c r="K35" s="10" t="s">
        <v>71</v>
      </c>
      <c r="L35" s="57" t="s">
        <v>192</v>
      </c>
      <c r="M35" s="53" t="s">
        <v>74</v>
      </c>
      <c r="N35" s="16">
        <v>2023</v>
      </c>
      <c r="O35" s="47"/>
    </row>
    <row r="36" spans="1:15" s="6" customFormat="1" ht="20.100000000000001" customHeight="1" x14ac:dyDescent="0.25">
      <c r="A36" s="63">
        <v>32</v>
      </c>
      <c r="B36" s="7" t="s">
        <v>60</v>
      </c>
      <c r="C36" s="7" t="s">
        <v>24</v>
      </c>
      <c r="D36" s="52" t="s">
        <v>71</v>
      </c>
      <c r="E36" s="15" t="s">
        <v>178</v>
      </c>
      <c r="F36" s="15" t="s">
        <v>179</v>
      </c>
      <c r="G36" s="7" t="s">
        <v>34</v>
      </c>
      <c r="H36" s="7">
        <v>12</v>
      </c>
      <c r="I36" s="7">
        <v>640</v>
      </c>
      <c r="J36" s="7">
        <f t="shared" si="0"/>
        <v>7680</v>
      </c>
      <c r="K36" s="10" t="s">
        <v>71</v>
      </c>
      <c r="L36" s="57" t="s">
        <v>192</v>
      </c>
      <c r="M36" s="53" t="s">
        <v>74</v>
      </c>
      <c r="N36" s="16">
        <v>2023</v>
      </c>
      <c r="O36" s="47"/>
    </row>
    <row r="37" spans="1:15" s="6" customFormat="1" ht="20.100000000000001" customHeight="1" x14ac:dyDescent="0.25">
      <c r="A37" s="63">
        <v>33</v>
      </c>
      <c r="B37" s="7" t="s">
        <v>60</v>
      </c>
      <c r="C37" s="7" t="s">
        <v>24</v>
      </c>
      <c r="D37" s="52" t="s">
        <v>71</v>
      </c>
      <c r="E37" s="15" t="s">
        <v>181</v>
      </c>
      <c r="F37" s="15" t="s">
        <v>182</v>
      </c>
      <c r="G37" s="7" t="s">
        <v>34</v>
      </c>
      <c r="H37" s="7">
        <v>12</v>
      </c>
      <c r="I37" s="7">
        <v>640</v>
      </c>
      <c r="J37" s="7">
        <f t="shared" si="0"/>
        <v>7680</v>
      </c>
      <c r="K37" s="10" t="s">
        <v>71</v>
      </c>
      <c r="L37" s="57" t="s">
        <v>192</v>
      </c>
      <c r="M37" s="53" t="s">
        <v>74</v>
      </c>
      <c r="N37" s="16">
        <v>2023</v>
      </c>
      <c r="O37" s="47"/>
    </row>
    <row r="38" spans="1:15" s="6" customFormat="1" ht="20.100000000000001" customHeight="1" thickBot="1" x14ac:dyDescent="0.3">
      <c r="A38" s="64">
        <v>34</v>
      </c>
      <c r="B38" s="55" t="s">
        <v>60</v>
      </c>
      <c r="C38" s="55" t="s">
        <v>24</v>
      </c>
      <c r="D38" s="65" t="s">
        <v>71</v>
      </c>
      <c r="E38" s="27" t="s">
        <v>189</v>
      </c>
      <c r="F38" s="27" t="s">
        <v>184</v>
      </c>
      <c r="G38" s="55" t="s">
        <v>34</v>
      </c>
      <c r="H38" s="55">
        <v>12</v>
      </c>
      <c r="I38" s="55">
        <v>640</v>
      </c>
      <c r="J38" s="55">
        <f t="shared" si="0"/>
        <v>7680</v>
      </c>
      <c r="K38" s="28" t="s">
        <v>71</v>
      </c>
      <c r="L38" s="66" t="s">
        <v>192</v>
      </c>
      <c r="M38" s="67" t="s">
        <v>74</v>
      </c>
      <c r="N38" s="33">
        <v>2023</v>
      </c>
      <c r="O38" s="47"/>
    </row>
    <row r="39" spans="1:15" s="51" customFormat="1" x14ac:dyDescent="0.25">
      <c r="G39" s="93" t="s">
        <v>197</v>
      </c>
      <c r="H39" s="93"/>
      <c r="I39" s="93"/>
      <c r="J39" s="86">
        <f>SUM(J33:J38)</f>
        <v>47880</v>
      </c>
      <c r="O39" s="49"/>
    </row>
    <row r="40" spans="1:15" s="51" customFormat="1" x14ac:dyDescent="0.25">
      <c r="G40" s="93" t="s">
        <v>197</v>
      </c>
      <c r="H40" s="93"/>
      <c r="I40" s="93"/>
      <c r="J40" s="86">
        <f>SUM(J5:J32)</f>
        <v>418540</v>
      </c>
      <c r="O40" s="49"/>
    </row>
    <row r="41" spans="1:15" s="51" customFormat="1" x14ac:dyDescent="0.25">
      <c r="O41" s="49"/>
    </row>
    <row r="42" spans="1:15" s="51" customFormat="1" x14ac:dyDescent="0.25">
      <c r="O42" s="49"/>
    </row>
    <row r="43" spans="1:15" s="51" customFormat="1" x14ac:dyDescent="0.25">
      <c r="O43" s="49"/>
    </row>
    <row r="44" spans="1:15" s="51" customFormat="1" x14ac:dyDescent="0.25">
      <c r="O44" s="49"/>
    </row>
    <row r="45" spans="1:15" s="51" customFormat="1" x14ac:dyDescent="0.25">
      <c r="O45" s="49"/>
    </row>
    <row r="46" spans="1:15" s="51" customFormat="1" x14ac:dyDescent="0.25">
      <c r="O46" s="49"/>
    </row>
    <row r="47" spans="1:15" s="51" customFormat="1" x14ac:dyDescent="0.25">
      <c r="O47" s="49"/>
    </row>
    <row r="48" spans="1:15" s="51" customFormat="1" x14ac:dyDescent="0.25">
      <c r="O48" s="49"/>
    </row>
    <row r="49" spans="15:15" s="51" customFormat="1" x14ac:dyDescent="0.25">
      <c r="O49" s="49"/>
    </row>
    <row r="50" spans="15:15" s="51" customFormat="1" x14ac:dyDescent="0.25">
      <c r="O50" s="49"/>
    </row>
    <row r="51" spans="15:15" s="51" customFormat="1" x14ac:dyDescent="0.25">
      <c r="O51" s="49"/>
    </row>
    <row r="52" spans="15:15" s="51" customFormat="1" x14ac:dyDescent="0.25">
      <c r="O52" s="49"/>
    </row>
    <row r="53" spans="15:15" s="51" customFormat="1" x14ac:dyDescent="0.25">
      <c r="O53" s="49"/>
    </row>
    <row r="54" spans="15:15" s="51" customFormat="1" x14ac:dyDescent="0.25">
      <c r="O54" s="49"/>
    </row>
    <row r="55" spans="15:15" s="51" customFormat="1" x14ac:dyDescent="0.25">
      <c r="O55" s="49"/>
    </row>
    <row r="56" spans="15:15" s="51" customFormat="1" x14ac:dyDescent="0.25">
      <c r="O56" s="49"/>
    </row>
    <row r="57" spans="15:15" s="51" customFormat="1" x14ac:dyDescent="0.25">
      <c r="O57" s="49"/>
    </row>
    <row r="58" spans="15:15" s="51" customFormat="1" x14ac:dyDescent="0.25">
      <c r="O58" s="49"/>
    </row>
    <row r="59" spans="15:15" s="51" customFormat="1" x14ac:dyDescent="0.25">
      <c r="O59" s="49"/>
    </row>
    <row r="60" spans="15:15" s="51" customFormat="1" x14ac:dyDescent="0.25">
      <c r="O60" s="49"/>
    </row>
    <row r="61" spans="15:15" s="51" customFormat="1" x14ac:dyDescent="0.25">
      <c r="O61" s="49"/>
    </row>
    <row r="62" spans="15:15" s="51" customFormat="1" x14ac:dyDescent="0.25">
      <c r="O62" s="49"/>
    </row>
    <row r="63" spans="15:15" s="51" customFormat="1" x14ac:dyDescent="0.25">
      <c r="O63" s="49"/>
    </row>
    <row r="64" spans="15:15" s="51" customFormat="1" x14ac:dyDescent="0.25">
      <c r="O64" s="49"/>
    </row>
    <row r="65" spans="15:15" s="51" customFormat="1" x14ac:dyDescent="0.25">
      <c r="O65" s="49"/>
    </row>
    <row r="66" spans="15:15" s="51" customFormat="1" x14ac:dyDescent="0.25">
      <c r="O66" s="49"/>
    </row>
    <row r="67" spans="15:15" s="51" customFormat="1" x14ac:dyDescent="0.25">
      <c r="O67" s="49"/>
    </row>
    <row r="68" spans="15:15" s="51" customFormat="1" x14ac:dyDescent="0.25">
      <c r="O68" s="49"/>
    </row>
    <row r="69" spans="15:15" s="51" customFormat="1" x14ac:dyDescent="0.25">
      <c r="O69" s="49"/>
    </row>
    <row r="70" spans="15:15" s="51" customFormat="1" x14ac:dyDescent="0.25">
      <c r="O70" s="49"/>
    </row>
    <row r="71" spans="15:15" s="51" customFormat="1" x14ac:dyDescent="0.25">
      <c r="O71" s="49"/>
    </row>
    <row r="72" spans="15:15" s="51" customFormat="1" x14ac:dyDescent="0.25">
      <c r="O72" s="49"/>
    </row>
    <row r="73" spans="15:15" s="51" customFormat="1" x14ac:dyDescent="0.25">
      <c r="O73" s="49"/>
    </row>
    <row r="74" spans="15:15" s="51" customFormat="1" x14ac:dyDescent="0.25">
      <c r="O74" s="49"/>
    </row>
    <row r="75" spans="15:15" s="51" customFormat="1" x14ac:dyDescent="0.25">
      <c r="O75" s="49"/>
    </row>
    <row r="76" spans="15:15" s="51" customFormat="1" x14ac:dyDescent="0.25">
      <c r="O76" s="49"/>
    </row>
    <row r="77" spans="15:15" s="51" customFormat="1" x14ac:dyDescent="0.25">
      <c r="O77" s="49"/>
    </row>
    <row r="78" spans="15:15" s="51" customFormat="1" x14ac:dyDescent="0.25">
      <c r="O78" s="49"/>
    </row>
    <row r="79" spans="15:15" s="51" customFormat="1" x14ac:dyDescent="0.25">
      <c r="O79" s="49"/>
    </row>
    <row r="80" spans="15:15" s="51" customFormat="1" x14ac:dyDescent="0.25">
      <c r="O80" s="49"/>
    </row>
    <row r="81" spans="15:15" s="51" customFormat="1" x14ac:dyDescent="0.25">
      <c r="O81" s="49"/>
    </row>
    <row r="82" spans="15:15" s="51" customFormat="1" x14ac:dyDescent="0.25">
      <c r="O82" s="49"/>
    </row>
    <row r="83" spans="15:15" s="51" customFormat="1" x14ac:dyDescent="0.25">
      <c r="O83" s="49"/>
    </row>
    <row r="84" spans="15:15" s="51" customFormat="1" x14ac:dyDescent="0.25">
      <c r="O84" s="49"/>
    </row>
    <row r="85" spans="15:15" s="51" customFormat="1" x14ac:dyDescent="0.25">
      <c r="O85" s="49"/>
    </row>
    <row r="86" spans="15:15" s="51" customFormat="1" x14ac:dyDescent="0.25">
      <c r="O86" s="49"/>
    </row>
    <row r="87" spans="15:15" s="51" customFormat="1" x14ac:dyDescent="0.25">
      <c r="O87" s="49"/>
    </row>
    <row r="88" spans="15:15" s="51" customFormat="1" x14ac:dyDescent="0.25">
      <c r="O88" s="49"/>
    </row>
    <row r="89" spans="15:15" s="51" customFormat="1" x14ac:dyDescent="0.25">
      <c r="O89" s="49"/>
    </row>
    <row r="90" spans="15:15" s="51" customFormat="1" x14ac:dyDescent="0.25">
      <c r="O90" s="49"/>
    </row>
    <row r="91" spans="15:15" s="51" customFormat="1" x14ac:dyDescent="0.25">
      <c r="O91" s="49"/>
    </row>
    <row r="92" spans="15:15" s="51" customFormat="1" x14ac:dyDescent="0.25">
      <c r="O92" s="49"/>
    </row>
    <row r="93" spans="15:15" s="51" customFormat="1" x14ac:dyDescent="0.25">
      <c r="O93" s="49"/>
    </row>
    <row r="94" spans="15:15" s="51" customFormat="1" x14ac:dyDescent="0.25">
      <c r="O94" s="49"/>
    </row>
    <row r="95" spans="15:15" s="51" customFormat="1" x14ac:dyDescent="0.25">
      <c r="O95" s="49"/>
    </row>
    <row r="96" spans="15:15" s="51" customFormat="1" x14ac:dyDescent="0.25">
      <c r="O96" s="49"/>
    </row>
    <row r="97" spans="15:15" s="51" customFormat="1" x14ac:dyDescent="0.25">
      <c r="O97" s="49"/>
    </row>
  </sheetData>
  <mergeCells count="5">
    <mergeCell ref="G40:I40"/>
    <mergeCell ref="A2:N2"/>
    <mergeCell ref="A1:N1"/>
    <mergeCell ref="A3:N3"/>
    <mergeCell ref="G39:I39"/>
  </mergeCells>
  <pageMargins left="0.15748031496062992" right="0.27559055118110237" top="0.35433070866141736" bottom="0.55118110236220474" header="0.31496062992125984" footer="0.31496062992125984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"/>
  <sheetViews>
    <sheetView workbookViewId="0">
      <selection activeCell="Q3" sqref="Q3"/>
    </sheetView>
  </sheetViews>
  <sheetFormatPr defaultRowHeight="15" x14ac:dyDescent="0.25"/>
  <cols>
    <col min="1" max="1" width="4.5703125" style="47" customWidth="1"/>
    <col min="2" max="3" width="9.140625" style="47"/>
    <col min="4" max="4" width="13.42578125" style="47" customWidth="1"/>
    <col min="5" max="5" width="6.42578125" style="47" customWidth="1"/>
    <col min="6" max="6" width="5" style="47" customWidth="1"/>
    <col min="7" max="7" width="3.85546875" style="47" customWidth="1"/>
    <col min="8" max="8" width="5" style="47" customWidth="1"/>
    <col min="9" max="9" width="5.5703125" style="47" customWidth="1"/>
    <col min="10" max="10" width="6.140625" style="47" customWidth="1"/>
    <col min="11" max="11" width="6.42578125" style="47" customWidth="1"/>
    <col min="12" max="12" width="7.140625" style="47" customWidth="1"/>
    <col min="13" max="13" width="6.5703125" style="47" customWidth="1"/>
    <col min="14" max="16384" width="9.140625" style="47"/>
  </cols>
  <sheetData>
    <row r="1" spans="1:22" ht="31.5" customHeight="1" thickBot="1" x14ac:dyDescent="0.3">
      <c r="A1" s="97" t="s">
        <v>194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</row>
    <row r="2" spans="1:22" s="6" customFormat="1" ht="78.75" customHeight="1" x14ac:dyDescent="0.25">
      <c r="A2" s="103" t="s">
        <v>44</v>
      </c>
      <c r="B2" s="105" t="s">
        <v>45</v>
      </c>
      <c r="C2" s="98" t="s">
        <v>38</v>
      </c>
      <c r="D2" s="99"/>
      <c r="E2" s="99"/>
      <c r="F2" s="99"/>
      <c r="G2" s="101"/>
      <c r="H2" s="102" t="s">
        <v>39</v>
      </c>
      <c r="I2" s="102"/>
      <c r="J2" s="102"/>
      <c r="K2" s="98" t="s">
        <v>40</v>
      </c>
      <c r="L2" s="99"/>
      <c r="M2" s="101"/>
      <c r="N2" s="102" t="s">
        <v>41</v>
      </c>
      <c r="O2" s="102"/>
      <c r="P2" s="102"/>
      <c r="Q2" s="98" t="s">
        <v>42</v>
      </c>
      <c r="R2" s="99"/>
      <c r="S2" s="101"/>
      <c r="T2" s="98" t="s">
        <v>43</v>
      </c>
      <c r="U2" s="99"/>
      <c r="V2" s="100"/>
    </row>
    <row r="3" spans="1:22" s="6" customFormat="1" ht="133.5" customHeight="1" x14ac:dyDescent="0.25">
      <c r="A3" s="104"/>
      <c r="B3" s="106"/>
      <c r="C3" s="72" t="s">
        <v>46</v>
      </c>
      <c r="D3" s="72" t="s">
        <v>47</v>
      </c>
      <c r="E3" s="72" t="s">
        <v>48</v>
      </c>
      <c r="F3" s="72" t="s">
        <v>49</v>
      </c>
      <c r="G3" s="72" t="s">
        <v>50</v>
      </c>
      <c r="H3" s="72" t="s">
        <v>51</v>
      </c>
      <c r="I3" s="72" t="s">
        <v>49</v>
      </c>
      <c r="J3" s="72" t="s">
        <v>50</v>
      </c>
      <c r="K3" s="73" t="s">
        <v>52</v>
      </c>
      <c r="L3" s="73" t="s">
        <v>53</v>
      </c>
      <c r="M3" s="73" t="s">
        <v>54</v>
      </c>
      <c r="N3" s="73" t="s">
        <v>55</v>
      </c>
      <c r="O3" s="73" t="s">
        <v>53</v>
      </c>
      <c r="P3" s="73" t="s">
        <v>54</v>
      </c>
      <c r="Q3" s="73" t="s">
        <v>56</v>
      </c>
      <c r="R3" s="73" t="s">
        <v>53</v>
      </c>
      <c r="S3" s="73" t="s">
        <v>54</v>
      </c>
      <c r="T3" s="73" t="s">
        <v>57</v>
      </c>
      <c r="U3" s="73" t="s">
        <v>58</v>
      </c>
      <c r="V3" s="74" t="s">
        <v>59</v>
      </c>
    </row>
    <row r="4" spans="1:22" s="6" customFormat="1" ht="72" customHeight="1" thickBot="1" x14ac:dyDescent="0.3">
      <c r="A4" s="75">
        <v>1</v>
      </c>
      <c r="B4" s="76" t="s">
        <v>60</v>
      </c>
      <c r="C4" s="76" t="s">
        <v>71</v>
      </c>
      <c r="D4" s="79" t="s">
        <v>195</v>
      </c>
      <c r="E4" s="76">
        <v>20</v>
      </c>
      <c r="F4" s="76">
        <v>412</v>
      </c>
      <c r="G4" s="77">
        <f>E4+F4</f>
        <v>432</v>
      </c>
      <c r="H4" s="76">
        <v>5</v>
      </c>
      <c r="I4" s="76">
        <v>29</v>
      </c>
      <c r="J4" s="77">
        <f>H4+I4</f>
        <v>34</v>
      </c>
      <c r="K4" s="76">
        <v>6</v>
      </c>
      <c r="L4" s="76">
        <v>28</v>
      </c>
      <c r="M4" s="77">
        <f>K4+L4</f>
        <v>34</v>
      </c>
      <c r="N4" s="76">
        <v>47880</v>
      </c>
      <c r="O4" s="76">
        <v>418540</v>
      </c>
      <c r="P4" s="77">
        <f>SUM(N4+O4)</f>
        <v>466420</v>
      </c>
      <c r="Q4" s="76">
        <v>13288</v>
      </c>
      <c r="R4" s="76">
        <v>77973</v>
      </c>
      <c r="S4" s="77">
        <f>SUM(Q4:R4)</f>
        <v>91261</v>
      </c>
      <c r="T4" s="76">
        <f>(N4+Q4)</f>
        <v>61168</v>
      </c>
      <c r="U4" s="76">
        <f>(O4+R4)</f>
        <v>496513</v>
      </c>
      <c r="V4" s="78">
        <f>(T4+U4)</f>
        <v>557681</v>
      </c>
    </row>
  </sheetData>
  <mergeCells count="9">
    <mergeCell ref="A1:V1"/>
    <mergeCell ref="T2:V2"/>
    <mergeCell ref="C2:G2"/>
    <mergeCell ref="H2:J2"/>
    <mergeCell ref="K2:M2"/>
    <mergeCell ref="N2:P2"/>
    <mergeCell ref="Q2:S2"/>
    <mergeCell ref="A2:A3"/>
    <mergeCell ref="B2:B3"/>
  </mergeCells>
  <pageMargins left="0.11811023622047245" right="0" top="0.74803149606299213" bottom="0.74803149606299213" header="0.31496062992125984" footer="0.31496062992125984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Sheet4</vt:lpstr>
      <vt:lpstr>Sheet3</vt:lpstr>
      <vt:lpstr>Sheet1!Print_Titles</vt:lpstr>
      <vt:lpstr>Sheet4!Print_Titles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</dc:creator>
  <cp:lastModifiedBy>pc</cp:lastModifiedBy>
  <cp:lastPrinted>2024-01-09T03:06:53Z</cp:lastPrinted>
  <dcterms:created xsi:type="dcterms:W3CDTF">2022-12-31T04:31:49Z</dcterms:created>
  <dcterms:modified xsi:type="dcterms:W3CDTF">2024-03-21T05:37:25Z</dcterms:modified>
</cp:coreProperties>
</file>